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D:\02宮城県ドッジボール協会\document\"/>
    </mc:Choice>
  </mc:AlternateContent>
  <xr:revisionPtr revIDLastSave="0" documentId="13_ncr:1_{4042B5CA-F5F6-4EB5-B579-EE6F85528E94}" xr6:coauthVersionLast="47" xr6:coauthVersionMax="47" xr10:uidLastSave="{00000000-0000-0000-0000-000000000000}"/>
  <bookViews>
    <workbookView xWindow="1785" yWindow="0" windowWidth="16920" windowHeight="10440" tabRatio="821" firstSheet="2" activeTab="2" xr2:uid="{00000000-000D-0000-FFFF-FFFF00000000}"/>
  </bookViews>
  <sheets>
    <sheet name="コロナ防対0927" sheetId="16" state="hidden" r:id="rId1"/>
    <sheet name="昼食について (練習無し)" sheetId="47" state="hidden" r:id="rId2"/>
    <sheet name="表紙" sheetId="58" r:id="rId3"/>
    <sheet name="大会規則・競技規則・競技方法 " sheetId="100" r:id="rId4"/>
    <sheet name="注意事項①" sheetId="101" r:id="rId5"/>
    <sheet name="注意事項②" sheetId="81" r:id="rId6"/>
    <sheet name="勝敗表" sheetId="71" state="hidden" r:id="rId7"/>
    <sheet name="全スケジュール" sheetId="68" state="hidden" r:id="rId8"/>
    <sheet name="全スケ" sheetId="35" state="hidden" r:id="rId9"/>
    <sheet name="OP・ﾄｰﾅﾒﾝﾄ" sheetId="45" state="hidden" r:id="rId10"/>
    <sheet name="決勝T表(表示用)" sheetId="46" state="hidden" r:id="rId11"/>
    <sheet name="ﾁｬﾚﾝｼﾞ･ﾄ-ﾅﾒﾝﾄ" sheetId="78" state="hidden" r:id="rId12"/>
    <sheet name="勝敗表 (集計用)" sheetId="79" state="hidden" r:id="rId13"/>
    <sheet name="座席・コート入場ルート" sheetId="103" r:id="rId14"/>
    <sheet name="座席 (2)" sheetId="105" state="hidden" r:id="rId15"/>
    <sheet name="座席表・コート出入り" sheetId="104" state="hidden" r:id="rId16"/>
    <sheet name="予選ﾘｰｸﾞ・練習時間等" sheetId="70" r:id="rId17"/>
    <sheet name="予選勝敗表" sheetId="87" r:id="rId18"/>
    <sheet name="全体ｽｹｼﾞｭｰﾙ" sheetId="83" r:id="rId19"/>
    <sheet name="OPﾄｰﾅﾒﾝﾄ" sheetId="96" r:id="rId20"/>
    <sheet name="ﾁｬﾚﾝｼﾞﾄｰﾅﾒﾝﾄ" sheetId="98" r:id="rId21"/>
  </sheets>
  <definedNames>
    <definedName name="_xlnm.Print_Area" localSheetId="9">OP・ﾄｰﾅﾒﾝﾄ!$D$1:$BK$45</definedName>
    <definedName name="_xlnm.Print_Area" localSheetId="19">OPﾄｰﾅﾒﾝﾄ!$C$1:$BK$33</definedName>
    <definedName name="_xlnm.Print_Area" localSheetId="0">コロナ防対0927!$A$1:$C$160</definedName>
    <definedName name="_xlnm.Print_Area" localSheetId="11">'ﾁｬﾚﾝｼﾞ･ﾄ-ﾅﾒﾝﾄ'!$D$1:$BL$35</definedName>
    <definedName name="_xlnm.Print_Area" localSheetId="20">ﾁｬﾚﾝｼﾞﾄｰﾅﾒﾝﾄ!$C$1:$BW$31</definedName>
    <definedName name="_xlnm.Print_Area" localSheetId="10">'決勝T表(表示用)'!$B$1:$BM$54</definedName>
    <definedName name="_xlnm.Print_Area" localSheetId="14">'座席 (2)'!$A$1:$AK$65</definedName>
    <definedName name="_xlnm.Print_Area" localSheetId="13">座席・コート入場ルート!$A$1:$AK$65</definedName>
    <definedName name="_xlnm.Print_Area" localSheetId="6">勝敗表!$A$1:$AC$61</definedName>
    <definedName name="_xlnm.Print_Area" localSheetId="12">'勝敗表 (集計用)'!$A$1:$AC$61</definedName>
    <definedName name="_xlnm.Print_Area" localSheetId="8">全スケ!$A$1:$X$52</definedName>
    <definedName name="_xlnm.Print_Area" localSheetId="7">全スケジュール!$A$1:$X$56</definedName>
    <definedName name="_xlnm.Print_Area" localSheetId="18">全体ｽｹｼﾞｭｰﾙ!$A$1:$W$56</definedName>
    <definedName name="_xlnm.Print_Area" localSheetId="3">'大会規則・競技規則・競技方法 '!$B$1:$K$48</definedName>
    <definedName name="_xlnm.Print_Area" localSheetId="1">'昼食について (練習無し)'!$A$1:$R$30</definedName>
    <definedName name="_xlnm.Print_Area" localSheetId="4">注意事項①!$A$1:$K$41</definedName>
    <definedName name="_xlnm.Print_Area" localSheetId="5">注意事項②!$A$1:$K$23</definedName>
    <definedName name="_xlnm.Print_Area" localSheetId="2">表紙!$A$1:$I$45</definedName>
    <definedName name="_xlnm.Print_Area" localSheetId="16">予選ﾘｰｸﾞ・練習時間等!$A$1:$K$38</definedName>
    <definedName name="_xlnm.Print_Area" localSheetId="17">予選勝敗表!$A$1:$AC$77</definedName>
  </definedNames>
  <calcPr calcId="191029"/>
</workbook>
</file>

<file path=xl/calcChain.xml><?xml version="1.0" encoding="utf-8"?>
<calcChain xmlns="http://schemas.openxmlformats.org/spreadsheetml/2006/main">
  <c r="B53" i="87" l="1"/>
  <c r="M34" i="83"/>
  <c r="B6" i="83"/>
  <c r="B7" i="83"/>
  <c r="W6" i="83"/>
  <c r="K10" i="70"/>
  <c r="J10" i="70"/>
  <c r="K18" i="70"/>
  <c r="J18" i="70"/>
  <c r="K17" i="70"/>
  <c r="J17" i="70"/>
  <c r="K16" i="70"/>
  <c r="J16" i="70"/>
  <c r="K19" i="70"/>
  <c r="K14" i="70"/>
  <c r="K13" i="70"/>
  <c r="K12" i="70"/>
  <c r="K11" i="70"/>
  <c r="K9" i="70"/>
  <c r="K8" i="70"/>
  <c r="K7" i="70"/>
  <c r="K6" i="70"/>
  <c r="K5" i="70"/>
  <c r="D36" i="70"/>
  <c r="D22" i="70"/>
  <c r="D23" i="70"/>
  <c r="D24" i="70"/>
  <c r="D25" i="70"/>
  <c r="D26" i="70"/>
  <c r="D27" i="70"/>
  <c r="D28" i="70"/>
  <c r="D29" i="70"/>
  <c r="D30" i="70"/>
  <c r="D31" i="70"/>
  <c r="D32" i="70"/>
  <c r="D33" i="70"/>
  <c r="D34" i="70"/>
  <c r="D35" i="70"/>
  <c r="D21" i="70"/>
  <c r="D15" i="70"/>
  <c r="D16" i="70"/>
  <c r="D17" i="70"/>
  <c r="B37" i="83"/>
  <c r="B38" i="83"/>
  <c r="B39" i="83"/>
  <c r="B40" i="83"/>
  <c r="B41" i="83"/>
  <c r="B42" i="83"/>
  <c r="B43" i="83"/>
  <c r="B44" i="83"/>
  <c r="B45" i="83"/>
  <c r="B46" i="83"/>
  <c r="B47" i="83"/>
  <c r="B48" i="83"/>
  <c r="B49" i="83"/>
  <c r="B50" i="83"/>
  <c r="B51" i="83"/>
  <c r="B52" i="83"/>
  <c r="B53" i="83"/>
  <c r="B54" i="83"/>
  <c r="L29" i="83"/>
  <c r="F29" i="83"/>
  <c r="B75" i="87"/>
  <c r="B73" i="87"/>
  <c r="B71" i="87"/>
  <c r="B69" i="87"/>
  <c r="B65" i="87"/>
  <c r="B63" i="87"/>
  <c r="B61" i="87"/>
  <c r="B59" i="87"/>
  <c r="B55" i="87"/>
  <c r="B51" i="87"/>
  <c r="B49" i="87"/>
  <c r="B45" i="87"/>
  <c r="B43" i="87"/>
  <c r="B41" i="87"/>
  <c r="B39" i="87"/>
  <c r="B34" i="87"/>
  <c r="B32" i="87"/>
  <c r="B30" i="87"/>
  <c r="B28" i="87"/>
  <c r="B24" i="87"/>
  <c r="B22" i="87"/>
  <c r="B20" i="87"/>
  <c r="B18" i="87"/>
  <c r="L68" i="87"/>
  <c r="I68" i="87"/>
  <c r="F68" i="87"/>
  <c r="C68" i="87"/>
  <c r="L58" i="87"/>
  <c r="I58" i="87"/>
  <c r="F58" i="87"/>
  <c r="C58" i="87"/>
  <c r="L48" i="87"/>
  <c r="I48" i="87"/>
  <c r="F48" i="87"/>
  <c r="C48" i="87"/>
  <c r="L38" i="87"/>
  <c r="I38" i="87"/>
  <c r="F38" i="87"/>
  <c r="C38" i="87"/>
  <c r="B14" i="87"/>
  <c r="B12" i="87"/>
  <c r="B10" i="87"/>
  <c r="B8" i="87"/>
  <c r="B6" i="87"/>
  <c r="O5" i="87"/>
  <c r="L5" i="87"/>
  <c r="I5" i="87"/>
  <c r="F5" i="87"/>
  <c r="C5" i="87"/>
  <c r="B12" i="83"/>
  <c r="B13" i="83"/>
  <c r="B14" i="83"/>
  <c r="B15" i="83"/>
  <c r="B16" i="83"/>
  <c r="B17" i="83"/>
  <c r="B18" i="83"/>
  <c r="B19" i="83"/>
  <c r="B20" i="83"/>
  <c r="B21" i="83"/>
  <c r="B22" i="83"/>
  <c r="B23" i="83"/>
  <c r="B24" i="83"/>
  <c r="B25" i="83"/>
  <c r="B26" i="83"/>
  <c r="B27" i="83"/>
  <c r="B28" i="83"/>
  <c r="B29" i="83"/>
  <c r="B30" i="83"/>
  <c r="B31" i="83"/>
  <c r="B32" i="83"/>
  <c r="B33" i="83"/>
  <c r="P29" i="83"/>
  <c r="V29" i="83"/>
  <c r="F30" i="83"/>
  <c r="L30" i="83"/>
  <c r="P30" i="83"/>
  <c r="V30" i="83"/>
  <c r="F31" i="83"/>
  <c r="L31" i="83"/>
  <c r="P31" i="83"/>
  <c r="V31" i="83"/>
  <c r="F32" i="83"/>
  <c r="L32" i="83"/>
  <c r="P32" i="83"/>
  <c r="V32" i="83"/>
  <c r="F33" i="83"/>
  <c r="L33" i="83"/>
  <c r="P33" i="83"/>
  <c r="V33" i="83"/>
  <c r="F28" i="83"/>
  <c r="L28" i="83"/>
  <c r="P28" i="83"/>
  <c r="V28" i="83"/>
  <c r="P25" i="83"/>
  <c r="V25" i="83"/>
  <c r="P26" i="83"/>
  <c r="V26" i="83"/>
  <c r="P27" i="83"/>
  <c r="V27" i="83"/>
  <c r="F25" i="83"/>
  <c r="L25" i="83"/>
  <c r="F26" i="83"/>
  <c r="L26" i="83"/>
  <c r="F27" i="83"/>
  <c r="L27" i="83"/>
  <c r="F22" i="83"/>
  <c r="L22" i="83"/>
  <c r="P22" i="83"/>
  <c r="V22" i="83"/>
  <c r="F23" i="83"/>
  <c r="L23" i="83"/>
  <c r="P23" i="83"/>
  <c r="V23" i="83"/>
  <c r="F24" i="83"/>
  <c r="L24" i="83"/>
  <c r="P24" i="83"/>
  <c r="V24" i="83"/>
  <c r="V21" i="83"/>
  <c r="P21" i="83"/>
  <c r="F21" i="83"/>
  <c r="L21" i="83"/>
  <c r="F12" i="83"/>
  <c r="F13" i="83"/>
  <c r="F14" i="83"/>
  <c r="F15" i="83"/>
  <c r="F16" i="83"/>
  <c r="F17" i="83"/>
  <c r="F18" i="83"/>
  <c r="F19" i="83"/>
  <c r="F20" i="83"/>
  <c r="F11" i="83"/>
  <c r="V12" i="83"/>
  <c r="V13" i="83"/>
  <c r="V14" i="83"/>
  <c r="V15" i="83"/>
  <c r="V16" i="83"/>
  <c r="V17" i="83"/>
  <c r="V18" i="83"/>
  <c r="V19" i="83"/>
  <c r="V20" i="83"/>
  <c r="P12" i="83"/>
  <c r="P13" i="83"/>
  <c r="P14" i="83"/>
  <c r="P15" i="83"/>
  <c r="P16" i="83"/>
  <c r="P17" i="83"/>
  <c r="P18" i="83"/>
  <c r="P19" i="83"/>
  <c r="P20" i="83"/>
  <c r="L12" i="83"/>
  <c r="L13" i="83"/>
  <c r="L14" i="83"/>
  <c r="L15" i="83"/>
  <c r="L16" i="83"/>
  <c r="L17" i="83"/>
  <c r="L18" i="83"/>
  <c r="L19" i="83"/>
  <c r="L20" i="83"/>
  <c r="V11" i="83"/>
  <c r="P11" i="83"/>
  <c r="L11" i="83"/>
  <c r="L27" i="87"/>
  <c r="I27" i="87"/>
  <c r="F27" i="87"/>
  <c r="C27" i="87"/>
  <c r="B9" i="83"/>
  <c r="L17" i="87"/>
  <c r="I17" i="87"/>
  <c r="F17" i="87"/>
  <c r="C17" i="87"/>
  <c r="W36" i="83"/>
  <c r="W35" i="83"/>
  <c r="W34" i="83"/>
  <c r="W11" i="83"/>
  <c r="W10" i="83"/>
  <c r="W8" i="83"/>
  <c r="W7" i="83"/>
  <c r="W5" i="83"/>
  <c r="W3" i="83"/>
  <c r="W2" i="83"/>
  <c r="W12" i="83"/>
  <c r="W9" i="83"/>
  <c r="W37" i="83"/>
  <c r="W38" i="83"/>
  <c r="W39" i="83"/>
  <c r="W13" i="83"/>
  <c r="W40" i="83"/>
  <c r="W14" i="83"/>
  <c r="W16" i="83"/>
  <c r="W15" i="83"/>
  <c r="W41" i="83"/>
  <c r="W17" i="83"/>
  <c r="W42" i="83"/>
  <c r="W44" i="83"/>
  <c r="W18" i="83"/>
  <c r="W43" i="83"/>
  <c r="W45" i="83"/>
  <c r="W19" i="83"/>
  <c r="W46" i="83"/>
  <c r="B55" i="83"/>
  <c r="W49" i="83"/>
  <c r="W20" i="83"/>
  <c r="W47" i="83"/>
  <c r="W51" i="83"/>
  <c r="W50" i="83"/>
  <c r="W21" i="83"/>
  <c r="W48" i="83"/>
  <c r="W22" i="83"/>
  <c r="W23" i="83"/>
  <c r="W24" i="83"/>
  <c r="B59" i="79"/>
  <c r="B57" i="79"/>
  <c r="B55" i="79"/>
  <c r="B51" i="79"/>
  <c r="B49" i="79"/>
  <c r="W52" i="83"/>
  <c r="H60" i="79"/>
  <c r="F60" i="79"/>
  <c r="E60" i="79"/>
  <c r="C60" i="79"/>
  <c r="F59" i="79"/>
  <c r="C59" i="79"/>
  <c r="E58" i="79"/>
  <c r="C58" i="79"/>
  <c r="Z57" i="79"/>
  <c r="I57" i="79"/>
  <c r="Z56" i="79"/>
  <c r="Z55" i="79"/>
  <c r="V55" i="79"/>
  <c r="T55" i="79"/>
  <c r="R55" i="79"/>
  <c r="I55" i="79"/>
  <c r="F55" i="79"/>
  <c r="I54" i="79"/>
  <c r="F54" i="79"/>
  <c r="C54" i="79"/>
  <c r="K52" i="79"/>
  <c r="I52" i="79"/>
  <c r="I51" i="79"/>
  <c r="H52" i="79"/>
  <c r="F52" i="79"/>
  <c r="E52" i="79"/>
  <c r="C52" i="79"/>
  <c r="Z51" i="79"/>
  <c r="F51" i="79"/>
  <c r="H50" i="79"/>
  <c r="F50" i="79"/>
  <c r="F49" i="79"/>
  <c r="E50" i="79"/>
  <c r="C50" i="79"/>
  <c r="L49" i="79"/>
  <c r="E48" i="79"/>
  <c r="Z48" i="79"/>
  <c r="C48" i="79"/>
  <c r="V47" i="79"/>
  <c r="Z47" i="79"/>
  <c r="L47" i="79"/>
  <c r="I47" i="79"/>
  <c r="C47" i="79"/>
  <c r="Z46" i="79"/>
  <c r="Z45" i="79"/>
  <c r="V45" i="79"/>
  <c r="T45" i="79"/>
  <c r="R45" i="79"/>
  <c r="W45" i="79"/>
  <c r="L45" i="79"/>
  <c r="I45" i="79"/>
  <c r="F45" i="79"/>
  <c r="L44" i="79"/>
  <c r="I44" i="79"/>
  <c r="F44" i="79"/>
  <c r="C44" i="79"/>
  <c r="K42" i="79"/>
  <c r="I42" i="79"/>
  <c r="H42" i="79"/>
  <c r="F42" i="79"/>
  <c r="F41" i="79"/>
  <c r="E42" i="79"/>
  <c r="C42" i="79"/>
  <c r="H40" i="79"/>
  <c r="F40" i="79"/>
  <c r="E40" i="79"/>
  <c r="Z40" i="79"/>
  <c r="C40" i="79"/>
  <c r="C39" i="79"/>
  <c r="L39" i="79"/>
  <c r="E38" i="79"/>
  <c r="Z38" i="79"/>
  <c r="C38" i="79"/>
  <c r="L37" i="79"/>
  <c r="I37" i="79"/>
  <c r="Z36" i="79"/>
  <c r="Z35" i="79"/>
  <c r="V35" i="79"/>
  <c r="T35" i="79"/>
  <c r="R35" i="79"/>
  <c r="W35" i="79"/>
  <c r="L35" i="79"/>
  <c r="I35" i="79"/>
  <c r="F35" i="79"/>
  <c r="L34" i="79"/>
  <c r="I34" i="79"/>
  <c r="F34" i="79"/>
  <c r="C34" i="79"/>
  <c r="N27" i="79"/>
  <c r="L27" i="79"/>
  <c r="K27" i="79"/>
  <c r="I27" i="79"/>
  <c r="I26" i="79"/>
  <c r="H27" i="79"/>
  <c r="F27" i="79"/>
  <c r="E27" i="79"/>
  <c r="C27" i="79"/>
  <c r="L26" i="79"/>
  <c r="K25" i="79"/>
  <c r="I25" i="79"/>
  <c r="H25" i="79"/>
  <c r="F25" i="79"/>
  <c r="F24" i="79"/>
  <c r="E25" i="79"/>
  <c r="C25" i="79"/>
  <c r="O24" i="79"/>
  <c r="H23" i="79"/>
  <c r="F23" i="79"/>
  <c r="E23" i="79"/>
  <c r="C23" i="79"/>
  <c r="O22" i="79"/>
  <c r="L22" i="79"/>
  <c r="E21" i="79"/>
  <c r="Z21" i="79"/>
  <c r="C21" i="79"/>
  <c r="V20" i="79"/>
  <c r="Z20" i="79"/>
  <c r="O20" i="79"/>
  <c r="L20" i="79"/>
  <c r="I20" i="79"/>
  <c r="C20" i="79"/>
  <c r="Z19" i="79"/>
  <c r="Z18" i="79"/>
  <c r="V18" i="79"/>
  <c r="T18" i="79"/>
  <c r="R18" i="79"/>
  <c r="W18" i="79"/>
  <c r="O18" i="79"/>
  <c r="L18" i="79"/>
  <c r="I18" i="79"/>
  <c r="F18" i="79"/>
  <c r="N15" i="79"/>
  <c r="L15" i="79"/>
  <c r="L14" i="79"/>
  <c r="K15" i="79"/>
  <c r="I15" i="79"/>
  <c r="H15" i="79"/>
  <c r="F15" i="79"/>
  <c r="F14" i="79"/>
  <c r="E15" i="79"/>
  <c r="C15" i="79"/>
  <c r="I14" i="79"/>
  <c r="K13" i="79"/>
  <c r="I13" i="79"/>
  <c r="H13" i="79"/>
  <c r="F13" i="79"/>
  <c r="F12" i="79"/>
  <c r="E13" i="79"/>
  <c r="C13" i="79"/>
  <c r="O12" i="79"/>
  <c r="H11" i="79"/>
  <c r="F11" i="79"/>
  <c r="E11" i="79"/>
  <c r="C11" i="79"/>
  <c r="O10" i="79"/>
  <c r="L10" i="79"/>
  <c r="E9" i="79"/>
  <c r="Z9" i="79"/>
  <c r="C9" i="79"/>
  <c r="C8" i="79"/>
  <c r="O8" i="79"/>
  <c r="L8" i="79"/>
  <c r="I8" i="79"/>
  <c r="Z7" i="79"/>
  <c r="Z6" i="79"/>
  <c r="V6" i="79"/>
  <c r="T6" i="79"/>
  <c r="R6" i="79"/>
  <c r="W6" i="79"/>
  <c r="O6" i="79"/>
  <c r="L6" i="79"/>
  <c r="I6" i="79"/>
  <c r="F6" i="79"/>
  <c r="B47" i="79"/>
  <c r="B45" i="79"/>
  <c r="B41" i="79"/>
  <c r="B39" i="79"/>
  <c r="B37" i="79"/>
  <c r="B35" i="79"/>
  <c r="B26" i="79"/>
  <c r="B24" i="79"/>
  <c r="B22" i="79"/>
  <c r="B20" i="79"/>
  <c r="B18" i="79"/>
  <c r="O17" i="79"/>
  <c r="L17" i="79"/>
  <c r="I17" i="79"/>
  <c r="F17" i="79"/>
  <c r="C17" i="79"/>
  <c r="B14" i="79"/>
  <c r="B12" i="79"/>
  <c r="B10" i="79"/>
  <c r="B8" i="79"/>
  <c r="B6" i="79"/>
  <c r="O5" i="79"/>
  <c r="L5" i="79"/>
  <c r="I5" i="79"/>
  <c r="F5" i="79"/>
  <c r="C5" i="79"/>
  <c r="B35" i="71"/>
  <c r="F54" i="71"/>
  <c r="C54" i="71"/>
  <c r="L44" i="71"/>
  <c r="I44" i="71"/>
  <c r="F44" i="71"/>
  <c r="C44" i="71"/>
  <c r="L34" i="71"/>
  <c r="I34" i="71"/>
  <c r="F34" i="71"/>
  <c r="C34" i="71"/>
  <c r="L49" i="71"/>
  <c r="L47" i="71"/>
  <c r="I47" i="71"/>
  <c r="L45" i="71"/>
  <c r="I45" i="71"/>
  <c r="F45" i="71"/>
  <c r="L39" i="71"/>
  <c r="L37" i="71"/>
  <c r="I37" i="71"/>
  <c r="L35" i="71"/>
  <c r="I35" i="71"/>
  <c r="F35" i="71"/>
  <c r="B45" i="71"/>
  <c r="B47" i="71"/>
  <c r="B49" i="71"/>
  <c r="B51" i="71"/>
  <c r="B41" i="71"/>
  <c r="B39" i="71"/>
  <c r="B26" i="71"/>
  <c r="B24" i="71"/>
  <c r="B22" i="71"/>
  <c r="B20" i="71"/>
  <c r="B18" i="71"/>
  <c r="O24" i="71"/>
  <c r="O22" i="71"/>
  <c r="L22" i="71"/>
  <c r="O20" i="71"/>
  <c r="L20" i="71"/>
  <c r="I20" i="71"/>
  <c r="O18" i="71"/>
  <c r="L18" i="71"/>
  <c r="I18" i="71"/>
  <c r="F18" i="71"/>
  <c r="O17" i="71"/>
  <c r="L17" i="71"/>
  <c r="I17" i="71"/>
  <c r="F17" i="71"/>
  <c r="C17" i="71"/>
  <c r="R10" i="79"/>
  <c r="C41" i="79"/>
  <c r="Z50" i="79"/>
  <c r="R59" i="79"/>
  <c r="T8" i="79"/>
  <c r="V22" i="79"/>
  <c r="W25" i="83"/>
  <c r="V8" i="79"/>
  <c r="T10" i="79"/>
  <c r="Z23" i="79"/>
  <c r="I24" i="79"/>
  <c r="Z60" i="79"/>
  <c r="T49" i="79"/>
  <c r="Z8" i="79"/>
  <c r="I12" i="79"/>
  <c r="Z15" i="79"/>
  <c r="F22" i="79"/>
  <c r="F26" i="79"/>
  <c r="Z41" i="79"/>
  <c r="C51" i="79"/>
  <c r="V59" i="79"/>
  <c r="W53" i="83"/>
  <c r="T37" i="79"/>
  <c r="C22" i="79"/>
  <c r="C37" i="79"/>
  <c r="V41" i="79"/>
  <c r="T47" i="79"/>
  <c r="Z49" i="79"/>
  <c r="V51" i="79"/>
  <c r="I41" i="79"/>
  <c r="T51" i="79"/>
  <c r="R8" i="79"/>
  <c r="W8" i="79"/>
  <c r="F10" i="79"/>
  <c r="R49" i="79"/>
  <c r="W49" i="79"/>
  <c r="Z13" i="79"/>
  <c r="R20" i="79"/>
  <c r="T41" i="79"/>
  <c r="R51" i="79"/>
  <c r="W10" i="79"/>
  <c r="V10" i="79"/>
  <c r="T20" i="79"/>
  <c r="Z26" i="79"/>
  <c r="V37" i="79"/>
  <c r="R39" i="79"/>
  <c r="Z42" i="79"/>
  <c r="R47" i="79"/>
  <c r="Z52" i="79"/>
  <c r="T59" i="79"/>
  <c r="W59" i="79"/>
  <c r="Z12" i="79"/>
  <c r="Z14" i="79"/>
  <c r="Z22" i="79"/>
  <c r="R24" i="79"/>
  <c r="Z27" i="79"/>
  <c r="Z37" i="79"/>
  <c r="R57" i="79"/>
  <c r="C57" i="79"/>
  <c r="T57" i="79"/>
  <c r="V57" i="79"/>
  <c r="W55" i="79"/>
  <c r="Z59" i="79"/>
  <c r="Z58" i="79"/>
  <c r="V49" i="79"/>
  <c r="C49" i="79"/>
  <c r="V39" i="79"/>
  <c r="Z39" i="79"/>
  <c r="T39" i="79"/>
  <c r="R37" i="79"/>
  <c r="W37" i="79"/>
  <c r="R41" i="79"/>
  <c r="F39" i="79"/>
  <c r="R26" i="79"/>
  <c r="T24" i="79"/>
  <c r="T26" i="79"/>
  <c r="R22" i="79"/>
  <c r="V24" i="79"/>
  <c r="V26" i="79"/>
  <c r="T22" i="79"/>
  <c r="Z25" i="79"/>
  <c r="C24" i="79"/>
  <c r="Z24" i="79"/>
  <c r="C26" i="79"/>
  <c r="C10" i="79"/>
  <c r="Z10" i="79"/>
  <c r="R12" i="79"/>
  <c r="R14" i="79"/>
  <c r="T12" i="79"/>
  <c r="T14" i="79"/>
  <c r="V12" i="79"/>
  <c r="V14" i="79"/>
  <c r="Z11" i="79"/>
  <c r="C12" i="79"/>
  <c r="C14" i="79"/>
  <c r="W14" i="79"/>
  <c r="W20" i="79"/>
  <c r="W26" i="83"/>
  <c r="W39" i="79"/>
  <c r="W47" i="79"/>
  <c r="W51" i="79"/>
  <c r="W24" i="79"/>
  <c r="W41" i="79"/>
  <c r="W12" i="79"/>
  <c r="W57" i="79"/>
  <c r="W22" i="79"/>
  <c r="W26" i="79"/>
  <c r="W27" i="83"/>
  <c r="W54" i="83"/>
  <c r="W55" i="83"/>
  <c r="D14" i="70"/>
  <c r="W28" i="83"/>
  <c r="B29" i="68"/>
  <c r="B30" i="68"/>
  <c r="B31" i="68"/>
  <c r="B32" i="68"/>
  <c r="B59" i="71"/>
  <c r="B57" i="71"/>
  <c r="B55" i="71"/>
  <c r="V43" i="35"/>
  <c r="P43" i="35"/>
  <c r="L43" i="35"/>
  <c r="F43" i="35"/>
  <c r="V42" i="35"/>
  <c r="P42" i="35"/>
  <c r="L42" i="35"/>
  <c r="F42" i="35"/>
  <c r="V41" i="35"/>
  <c r="P41" i="35"/>
  <c r="L41" i="35"/>
  <c r="F41" i="35"/>
  <c r="V40" i="35"/>
  <c r="P40" i="35"/>
  <c r="L40" i="35"/>
  <c r="F40" i="35"/>
  <c r="V39" i="35"/>
  <c r="P39" i="35"/>
  <c r="L39" i="35"/>
  <c r="F39" i="35"/>
  <c r="B39" i="35"/>
  <c r="W38" i="35"/>
  <c r="V38" i="35"/>
  <c r="P38" i="35"/>
  <c r="L38" i="35"/>
  <c r="F38" i="35"/>
  <c r="B36" i="35"/>
  <c r="W35" i="35"/>
  <c r="W34" i="35"/>
  <c r="B30" i="35"/>
  <c r="W29" i="35"/>
  <c r="A27" i="35"/>
  <c r="W24" i="35"/>
  <c r="V19" i="35"/>
  <c r="P19" i="35"/>
  <c r="V18" i="35"/>
  <c r="P18" i="35"/>
  <c r="L18" i="35"/>
  <c r="F18" i="35"/>
  <c r="V17" i="35"/>
  <c r="P17" i="35"/>
  <c r="L17" i="35"/>
  <c r="F17" i="35"/>
  <c r="V16" i="35"/>
  <c r="P16" i="35"/>
  <c r="L16" i="35"/>
  <c r="F16" i="35"/>
  <c r="V14" i="35"/>
  <c r="P14" i="35"/>
  <c r="L14" i="35"/>
  <c r="F14" i="35"/>
  <c r="V13" i="35"/>
  <c r="P13" i="35"/>
  <c r="L13" i="35"/>
  <c r="F13" i="35"/>
  <c r="L12" i="35"/>
  <c r="F12" i="35"/>
  <c r="V11" i="35"/>
  <c r="P11" i="35"/>
  <c r="L11" i="35"/>
  <c r="F11" i="35"/>
  <c r="B11" i="35"/>
  <c r="W10" i="35"/>
  <c r="V10" i="35"/>
  <c r="P10" i="35"/>
  <c r="L10" i="35"/>
  <c r="F10" i="35"/>
  <c r="W9" i="35"/>
  <c r="W8" i="35"/>
  <c r="W7" i="35"/>
  <c r="W6" i="35"/>
  <c r="W5" i="35"/>
  <c r="W4" i="35"/>
  <c r="W2" i="35"/>
  <c r="V45" i="68"/>
  <c r="P45" i="68"/>
  <c r="L45" i="68"/>
  <c r="F45" i="68"/>
  <c r="V44" i="68"/>
  <c r="P44" i="68"/>
  <c r="L44" i="68"/>
  <c r="F44" i="68"/>
  <c r="V43" i="68"/>
  <c r="P43" i="68"/>
  <c r="L43" i="68"/>
  <c r="F43" i="68"/>
  <c r="V42" i="68"/>
  <c r="P42" i="68"/>
  <c r="L42" i="68"/>
  <c r="F42" i="68"/>
  <c r="V41" i="68"/>
  <c r="P41" i="68"/>
  <c r="L41" i="68"/>
  <c r="F41" i="68"/>
  <c r="B41" i="68"/>
  <c r="W40" i="68"/>
  <c r="V40" i="68"/>
  <c r="P40" i="68"/>
  <c r="L40" i="68"/>
  <c r="F40" i="68"/>
  <c r="W31" i="68"/>
  <c r="W28" i="68"/>
  <c r="W25" i="68"/>
  <c r="V20" i="68"/>
  <c r="P20" i="68"/>
  <c r="V18" i="68"/>
  <c r="P18" i="68"/>
  <c r="L18" i="68"/>
  <c r="F18" i="68"/>
  <c r="V17" i="68"/>
  <c r="P17" i="68"/>
  <c r="L17" i="68"/>
  <c r="F17" i="68"/>
  <c r="V16" i="68"/>
  <c r="P16" i="68"/>
  <c r="L16" i="68"/>
  <c r="F16" i="68"/>
  <c r="V14" i="68"/>
  <c r="P14" i="68"/>
  <c r="L14" i="68"/>
  <c r="F14" i="68"/>
  <c r="V13" i="68"/>
  <c r="P13" i="68"/>
  <c r="L13" i="68"/>
  <c r="F13" i="68"/>
  <c r="L12" i="68"/>
  <c r="F12" i="68"/>
  <c r="V11" i="68"/>
  <c r="P11" i="68"/>
  <c r="L11" i="68"/>
  <c r="F11" i="68"/>
  <c r="B11" i="68"/>
  <c r="W10" i="68"/>
  <c r="V10" i="68"/>
  <c r="P10" i="68"/>
  <c r="L10" i="68"/>
  <c r="F10" i="68"/>
  <c r="W9" i="68"/>
  <c r="W8" i="68"/>
  <c r="W7" i="68"/>
  <c r="W3" i="68"/>
  <c r="W6" i="68"/>
  <c r="W5" i="68"/>
  <c r="W2" i="68"/>
  <c r="I57" i="71"/>
  <c r="I55" i="71"/>
  <c r="F55" i="71"/>
  <c r="L54" i="71"/>
  <c r="I54" i="71"/>
  <c r="B37" i="71"/>
  <c r="B14" i="71"/>
  <c r="O12" i="71"/>
  <c r="B12" i="71"/>
  <c r="O10" i="71"/>
  <c r="L10" i="71"/>
  <c r="B10" i="71"/>
  <c r="O8" i="71"/>
  <c r="L8" i="71"/>
  <c r="I8" i="71"/>
  <c r="B8" i="71"/>
  <c r="O6" i="71"/>
  <c r="L6" i="71"/>
  <c r="I6" i="71"/>
  <c r="F6" i="71"/>
  <c r="B6" i="71"/>
  <c r="O5" i="71"/>
  <c r="L5" i="71"/>
  <c r="I5" i="71"/>
  <c r="F5" i="71"/>
  <c r="C5" i="71"/>
  <c r="D13" i="70"/>
  <c r="D12" i="70"/>
  <c r="D11" i="70"/>
  <c r="D10" i="70"/>
  <c r="D9" i="70"/>
  <c r="D8" i="70"/>
  <c r="D7" i="70"/>
  <c r="D6" i="70"/>
  <c r="D5" i="70"/>
  <c r="W29" i="83"/>
  <c r="B33" i="68"/>
  <c r="W32" i="68"/>
  <c r="B12" i="68"/>
  <c r="W11" i="68"/>
  <c r="W30" i="68"/>
  <c r="W29" i="68"/>
  <c r="B42" i="68"/>
  <c r="W41" i="68"/>
  <c r="B12" i="35"/>
  <c r="W11" i="35"/>
  <c r="B31" i="35"/>
  <c r="W30" i="35"/>
  <c r="B37" i="35"/>
  <c r="W37" i="35"/>
  <c r="W36" i="35"/>
  <c r="B40" i="35"/>
  <c r="W39" i="35"/>
  <c r="W31" i="83"/>
  <c r="W30" i="83"/>
  <c r="B34" i="68"/>
  <c r="W33" i="68"/>
  <c r="B41" i="35"/>
  <c r="W40" i="35"/>
  <c r="B32" i="35"/>
  <c r="W31" i="35"/>
  <c r="B13" i="35"/>
  <c r="W12" i="35"/>
  <c r="B43" i="68"/>
  <c r="W42" i="68"/>
  <c r="B13" i="68"/>
  <c r="W12" i="68"/>
  <c r="W33" i="83"/>
  <c r="W32" i="83"/>
  <c r="B35" i="68"/>
  <c r="W34" i="68"/>
  <c r="B14" i="68"/>
  <c r="B15" i="68"/>
  <c r="W13" i="68"/>
  <c r="B44" i="68"/>
  <c r="W43" i="68"/>
  <c r="B14" i="35"/>
  <c r="W13" i="35"/>
  <c r="B33" i="35"/>
  <c r="W33" i="35"/>
  <c r="W32" i="35"/>
  <c r="B42" i="35"/>
  <c r="W41" i="35"/>
  <c r="B36" i="68"/>
  <c r="W35" i="68"/>
  <c r="B43" i="35"/>
  <c r="W42" i="35"/>
  <c r="B15" i="35"/>
  <c r="W14" i="35"/>
  <c r="B45" i="68"/>
  <c r="W44" i="68"/>
  <c r="W14" i="68"/>
  <c r="B37" i="68"/>
  <c r="W37" i="68"/>
  <c r="W36" i="68"/>
  <c r="B16" i="68"/>
  <c r="W15" i="68"/>
  <c r="B46" i="68"/>
  <c r="B47" i="68"/>
  <c r="B48" i="68"/>
  <c r="B49" i="68"/>
  <c r="B50" i="68"/>
  <c r="B51" i="68"/>
  <c r="B52" i="68"/>
  <c r="B53" i="68"/>
  <c r="B54" i="68"/>
  <c r="B55" i="68"/>
  <c r="W45" i="68"/>
  <c r="B16" i="35"/>
  <c r="W15" i="35"/>
  <c r="B44" i="35"/>
  <c r="W43" i="35"/>
  <c r="B45" i="35"/>
  <c r="W44" i="35"/>
  <c r="B17" i="35"/>
  <c r="W16" i="35"/>
  <c r="W46" i="68"/>
  <c r="B17" i="68"/>
  <c r="W16" i="68"/>
  <c r="B18" i="68"/>
  <c r="B19" i="68"/>
  <c r="B20" i="68"/>
  <c r="B21" i="68"/>
  <c r="W17" i="68"/>
  <c r="W47" i="68"/>
  <c r="B18" i="35"/>
  <c r="W17" i="35"/>
  <c r="B46" i="35"/>
  <c r="W45" i="35"/>
  <c r="B47" i="35"/>
  <c r="W46" i="35"/>
  <c r="B19" i="35"/>
  <c r="W18" i="35"/>
  <c r="W48" i="68"/>
  <c r="W18" i="68"/>
  <c r="W19" i="68"/>
  <c r="W49" i="68"/>
  <c r="B20" i="35"/>
  <c r="W19" i="35"/>
  <c r="B48" i="35"/>
  <c r="W47" i="35"/>
  <c r="B49" i="35"/>
  <c r="W48" i="35"/>
  <c r="B21" i="35"/>
  <c r="W20" i="35"/>
  <c r="W50" i="68"/>
  <c r="W20" i="68"/>
  <c r="B22" i="68"/>
  <c r="B23" i="68"/>
  <c r="B24" i="68"/>
  <c r="W21" i="68"/>
  <c r="W51" i="68"/>
  <c r="B22" i="35"/>
  <c r="W21" i="35"/>
  <c r="B50" i="35"/>
  <c r="W49" i="35"/>
  <c r="W53" i="68"/>
  <c r="B51" i="35"/>
  <c r="W51" i="35"/>
  <c r="W50" i="35"/>
  <c r="B23" i="35"/>
  <c r="W23" i="35"/>
  <c r="W22" i="35"/>
  <c r="W52" i="68"/>
  <c r="W22" i="68"/>
  <c r="W24" i="68"/>
  <c r="W23" i="68"/>
  <c r="W54" i="68"/>
  <c r="B56" i="68"/>
  <c r="W56" i="68"/>
  <c r="W5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noriko</author>
  </authors>
  <commentList>
    <comment ref="C10" authorId="0" shapeId="0" xr:uid="{00000000-0006-0000-0900-000001000000}">
      <text>
        <r>
          <rPr>
            <b/>
            <sz val="16"/>
            <color indexed="10"/>
            <rFont val="BIZ UDPゴシック"/>
            <family val="3"/>
            <charset val="128"/>
          </rPr>
          <t>★D-1の予選1-3までの試合前に1分間練習を実施します。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noriko</author>
  </authors>
  <commentList>
    <comment ref="C10" authorId="0" shapeId="0" xr:uid="{00000000-0006-0000-0A00-000001000000}">
      <text>
        <r>
          <rPr>
            <b/>
            <sz val="16"/>
            <color indexed="10"/>
            <rFont val="BIZ UDPゴシック"/>
            <family val="3"/>
            <charset val="128"/>
          </rPr>
          <t>★D-1の予選1-3までの試合前に1分間練習を実施します。</t>
        </r>
      </text>
    </comment>
  </commentList>
</comments>
</file>

<file path=xl/sharedStrings.xml><?xml version="1.0" encoding="utf-8"?>
<sst xmlns="http://schemas.openxmlformats.org/spreadsheetml/2006/main" count="2519" uniqueCount="795">
  <si>
    <t>【　ドッジボールにおける新型コロナウイルス感染防止対策について　】</t>
  </si>
  <si>
    <t>2020/9/27　改定</t>
  </si>
  <si>
    <t>宮城県ドッジボール協会</t>
  </si>
  <si>
    <t>事務局　</t>
  </si>
  <si>
    <t>『　基本方針及び大会開催時の実施マニュアル　』</t>
  </si>
  <si>
    <t>　※ここでいう大会、イベントとは、プライベート大会、交流試合、合同練習会等を含みます。</t>
  </si>
  <si>
    <t>ＪＤＢＡのガイドラインに沿って実施マニュアルを遵守してください。</t>
  </si>
  <si>
    <t/>
  </si>
  <si>
    <t>《　基本方針　》</t>
  </si>
  <si>
    <t>　　スポーツイベントの再開に向けた感染拡大予防ガイドライン（令和２年５月１４日　公益財団法人
　日本スポーツ協会、公益財団法人日本障がい者スポーツ協会）に基づき、運営側と参加者が一体となって、
　でき得る限りの感染防止対策（競技特性上完全なる三密回避が困難な為）を施し、また、各個人が
　最大限予防対策を行い、安全に大会を進行する。なお、本方針、マニュアルは今後の情勢、状況に合わせて
　随時改訂するものとする。　</t>
  </si>
  <si>
    <t>★当面の間　２チーム以上のイベント開催の場合、基本方針、マニュアルに沿って実施してください。</t>
  </si>
  <si>
    <t>※※（主催者（使用会場）責任者が事務局へ参加チームの報告）</t>
  </si>
  <si>
    <t>《　主催者事前準備物　》</t>
  </si>
  <si>
    <t>　　以下の事前準備物の数量については、主催者が大会、交流試合等の規模に応じて判断する。
　「不織布マスク等」、「アルコール消毒液等」、「使いすて手袋等」、「石鹸（ハンドソープ等）」、
　「ペーパータオル等」、「飛沫防止のためのアクリル板、透明ビニールカーテン」など
　※上記準備物については、不足することも予想されるため、各自、準備対応することをお勧めします。</t>
  </si>
  <si>
    <t>《　募集・参加申し込みについて　》</t>
  </si>
  <si>
    <t>　　感染拡大の防止のため参加者は、以下の事項を遵守し開催すること。なお、これを遵守できない参加者
　については、他の参加者の安全を確保する等の関連から、参加の取り消しや途中退場を求めることがある。
　※最終的な開催、実施判断については、その際の情勢、政府、県または各自治体のイベント開催の方針、
　　　利用施設の利用　条件等に準じ、下記の事項等を厳守のうえ、実施するようお願いします。各事項の
　　　遵守、各事項の厳守、準備ができない場合は開催を見合わせて下さい。</t>
  </si>
  <si>
    <t>１．　開催時の遵守事項</t>
  </si>
  <si>
    <t>　開催にあたり、主催者側、参加する各チーム内全てにおいて『周知』『遵守』の徹底をお願いします。</t>
  </si>
  <si>
    <t>（１）　参加者全員の名簿を管理　（保管期間　１ケ月以上）</t>
  </si>
  <si>
    <t>　　・　主催者は全参加チーム関係及び運営スタッフ名簿を当日提出してもらい管理（別紙）すること。</t>
  </si>
  <si>
    <t>（２）（3）に該当する場合は主催者及び各チーム関係者が責任を持って、参加を見合わせて下さい。</t>
  </si>
  <si>
    <t>　　・　主催者関係（全スタッフ及び来賓等）</t>
  </si>
  <si>
    <t>　　・　チーム関係（保護者含む）</t>
  </si>
  <si>
    <t>　　・　フリーの観戦者については、定期的にアナウンスにより主催者側が把握、管理して下さい（氏名・連絡先等）</t>
  </si>
  <si>
    <r>
      <rPr>
        <sz val="12"/>
        <color theme="1"/>
        <rFont val="Meiryo UI"/>
        <family val="3"/>
        <charset val="128"/>
      </rPr>
      <t>（３）　</t>
    </r>
    <r>
      <rPr>
        <u/>
        <sz val="12"/>
        <color theme="1"/>
        <rFont val="Meiryo UI"/>
        <family val="3"/>
        <charset val="128"/>
      </rPr>
      <t>以下の事項に該当する場合は、自主的に参加を見合わせること。</t>
    </r>
    <r>
      <rPr>
        <sz val="12"/>
        <color theme="1"/>
        <rFont val="Meiryo UI"/>
        <family val="3"/>
        <charset val="128"/>
      </rPr>
      <t>　</t>
    </r>
  </si>
  <si>
    <t>　　①　体調がよくない場合（例：発熱・咳・咽頭通などの症状はある場合）</t>
  </si>
  <si>
    <t>　　②　同居家族や身辺な知人に感染が疑われる方がいる場合　</t>
  </si>
  <si>
    <r>
      <rPr>
        <sz val="12"/>
        <color theme="1"/>
        <rFont val="Meiryo UI"/>
        <family val="3"/>
        <charset val="128"/>
      </rPr>
      <t>　　③　</t>
    </r>
    <r>
      <rPr>
        <u/>
        <sz val="12"/>
        <color theme="1"/>
        <rFont val="Meiryo UI"/>
        <family val="3"/>
        <charset val="128"/>
      </rPr>
      <t xml:space="preserve">過去１４日以内に政府から入国制限、入国後の観察期間を必要とされている国、地域
</t>
    </r>
    <r>
      <rPr>
        <sz val="12"/>
        <color theme="1"/>
        <rFont val="Meiryo UI"/>
        <family val="3"/>
        <charset val="128"/>
      </rPr>
      <t>　　　　　</t>
    </r>
    <r>
      <rPr>
        <u/>
        <sz val="12"/>
        <color theme="1"/>
        <rFont val="Meiryo UI"/>
        <family val="3"/>
        <charset val="128"/>
      </rPr>
      <t>等への渡航又は当該従事者との濃厚接触がある場合</t>
    </r>
  </si>
  <si>
    <r>
      <rPr>
        <sz val="12"/>
        <color theme="1"/>
        <rFont val="Meiryo UI"/>
        <family val="3"/>
        <charset val="128"/>
      </rPr>
      <t>（４）　</t>
    </r>
    <r>
      <rPr>
        <u/>
        <sz val="12"/>
        <color theme="1"/>
        <rFont val="Meiryo UI"/>
        <family val="3"/>
        <charset val="128"/>
      </rPr>
      <t>参加者は全員マスクを持参し着用すること。</t>
    </r>
  </si>
  <si>
    <t>　　・　食事や、運動、試合中プレーをしている時（着用は参加者等の判断）以外は、必ず着用すること。　</t>
  </si>
  <si>
    <t>　　　　但し、熱中症等のリスクが高くなる場合もあるため、対策等を考慮し対応してください。</t>
  </si>
  <si>
    <r>
      <rPr>
        <sz val="12"/>
        <color theme="1"/>
        <rFont val="Meiryo UI"/>
        <family val="3"/>
        <charset val="128"/>
      </rPr>
      <t>（５）　</t>
    </r>
    <r>
      <rPr>
        <u/>
        <sz val="12"/>
        <color theme="1"/>
        <rFont val="Meiryo UI"/>
        <family val="3"/>
        <charset val="128"/>
      </rPr>
      <t>こまめな手洗い、アルコール等による手指消毒を実施すること。</t>
    </r>
  </si>
  <si>
    <r>
      <rPr>
        <sz val="12"/>
        <color theme="1"/>
        <rFont val="Meiryo UI"/>
        <family val="3"/>
        <charset val="128"/>
      </rPr>
      <t>（６）　</t>
    </r>
    <r>
      <rPr>
        <u/>
        <sz val="12"/>
        <color theme="1"/>
        <rFont val="Meiryo UI"/>
        <family val="3"/>
        <charset val="128"/>
      </rPr>
      <t>他の参加者、主催者スタッフ等との距離（できるだけ２ｍ以上）を確保するこ</t>
    </r>
    <r>
      <rPr>
        <sz val="12"/>
        <color theme="1"/>
        <rFont val="Meiryo UI"/>
        <family val="3"/>
        <charset val="128"/>
      </rPr>
      <t>と。</t>
    </r>
  </si>
  <si>
    <t>　　　　（　障がい者の誘導や介助を行う場合は除く　）</t>
  </si>
  <si>
    <r>
      <rPr>
        <sz val="12"/>
        <color theme="1"/>
        <rFont val="Meiryo UI"/>
        <family val="3"/>
        <charset val="128"/>
      </rPr>
      <t>（７）　</t>
    </r>
    <r>
      <rPr>
        <u/>
        <sz val="12"/>
        <color theme="1"/>
        <rFont val="Meiryo UI"/>
        <family val="3"/>
        <charset val="128"/>
      </rPr>
      <t>大きな声で会話、応援等をしないこと。</t>
    </r>
    <r>
      <rPr>
        <sz val="12"/>
        <color theme="1"/>
        <rFont val="Meiryo UI"/>
        <family val="3"/>
        <charset val="128"/>
      </rPr>
      <t>　</t>
    </r>
  </si>
  <si>
    <t>（８）　感染防止のために主催者が決めたその他の措置の遵守、主催者の指示に従うこと。</t>
  </si>
  <si>
    <r>
      <rPr>
        <sz val="12"/>
        <color theme="1"/>
        <rFont val="Meiryo UI"/>
        <family val="3"/>
        <charset val="128"/>
      </rPr>
      <t>（９）　</t>
    </r>
    <r>
      <rPr>
        <u/>
        <sz val="12"/>
        <color theme="1"/>
        <rFont val="Meiryo UI"/>
        <family val="3"/>
        <charset val="128"/>
      </rPr>
      <t xml:space="preserve">開催終了後２週間以内に新型コロナウイルス感染症を発症した場合は、開催主催者に対して
</t>
    </r>
    <r>
      <rPr>
        <sz val="12"/>
        <color theme="1"/>
        <rFont val="Meiryo UI"/>
        <family val="3"/>
        <charset val="128"/>
      </rPr>
      <t>　　　　　</t>
    </r>
    <r>
      <rPr>
        <u/>
        <sz val="12"/>
        <color theme="1"/>
        <rFont val="Meiryo UI"/>
        <family val="3"/>
        <charset val="128"/>
      </rPr>
      <t xml:space="preserve">速やかに濃厚接触者等報告すること。（チーム名、氏名等）
</t>
    </r>
    <r>
      <rPr>
        <sz val="12"/>
        <color theme="1"/>
        <rFont val="Meiryo UI"/>
        <family val="3"/>
        <charset val="128"/>
      </rPr>
      <t xml:space="preserve">　　　　　 </t>
    </r>
    <r>
      <rPr>
        <u/>
        <sz val="12"/>
        <color theme="1"/>
        <rFont val="Meiryo UI"/>
        <family val="3"/>
        <charset val="128"/>
      </rPr>
      <t xml:space="preserve">主催者は、協会事務局にも同様に報告し、大会等に参加した全チーム関係及び運営スタッフに
</t>
    </r>
    <r>
      <rPr>
        <sz val="12"/>
        <color theme="1"/>
        <rFont val="Meiryo UI"/>
        <family val="3"/>
        <charset val="128"/>
      </rPr>
      <t>　　　　　</t>
    </r>
    <r>
      <rPr>
        <u/>
        <sz val="12"/>
        <color theme="1"/>
        <rFont val="Meiryo UI"/>
        <family val="3"/>
        <charset val="128"/>
      </rPr>
      <t>速やかに報告して、『各自』保健所等関係各所の専門家の指示に従い対応して下さい。</t>
    </r>
  </si>
  <si>
    <t>２．　開催時の受付対応について</t>
  </si>
  <si>
    <t>　　　主催者は、大会当日の受付時に参加者が密になることへの防止や、安全に大会を開催・実施する
　　ため、以下に配慮して受付対応を行う。</t>
  </si>
  <si>
    <t>（１）　受付窓口には，手指消毒剤を設置すること。</t>
  </si>
  <si>
    <t>（２）　発熱や軽度であっても咳・咽頭痛などの症状がある人は入場，受付手続きをしない。　</t>
  </si>
  <si>
    <t>（３）　受付箇所はアクリル板、透明ビニールカーテンなどで、極力遮蔽すること。　</t>
  </si>
  <si>
    <t>（４）　受付手続き者が距離をおいて並べるように目印の設置等を行うこと。</t>
  </si>
  <si>
    <t>（５）　受付を行うスタッフには、マスクを着用必須とし、使いすて手袋等を着用させること。　</t>
  </si>
  <si>
    <t>（６）　参加チームは、以下のチェックを行い、参加者リスト提出と合わせて主催者に報告すること。（別紙）</t>
  </si>
  <si>
    <t>　　①　大会当日の体温（３７．5℃以上　平熱時に考慮し体温を判断）、体調確認（参加者全員）　</t>
  </si>
  <si>
    <t>　　②　大会前２週間における以下の事項の有無</t>
  </si>
  <si>
    <t>　　　　（ア）　平熱を超える発熱</t>
  </si>
  <si>
    <t>　　　　（イ）　咳，のどの痛みなど風邪の症状　</t>
  </si>
  <si>
    <t>　　　　（ウ）　だるさ（倦怠感）、息苦しさ（呼吸困難）</t>
  </si>
  <si>
    <t>　　　　（エ）　嗅覚や味覚の異常</t>
  </si>
  <si>
    <t>　　　　（オ）　体が重く感じる、疲れやすい等</t>
  </si>
  <si>
    <t>　　　　（カ）　新型コロナウイルス感染症陽性とされた者との濃厚接触の有無</t>
  </si>
  <si>
    <t>　　　　（キ）　同居家族や身近な知人に感染が疑われる方がいる場合</t>
  </si>
  <si>
    <t>　　　　（ク）　過去１４日以内に政府から入国制限，入国後の観察期間を必要とされている国、地域
　　　　　　　　　等への渡航又は当該従事者との濃厚接触がある場合</t>
  </si>
  <si>
    <t>　　　　（ケ）　過去１４日以内に県外の都道県（過去２週間で感染者が出ている都道府県）へ
　　　　　　　　　出張した方（選手父兄、大会・チーム関係者等）～同居家族を含む。　※　把握のみ</t>
  </si>
  <si>
    <t>３．　密閉の防止策について</t>
  </si>
  <si>
    <t>　　　換気の悪い密閉空間とならないよう、定期的に窓を開け外気を取り入れる等の換気を行うこと。
　　大会等スケジュール内に換気時間をもうけ実施する。</t>
  </si>
  <si>
    <t>　</t>
  </si>
  <si>
    <t>４．　観客席について</t>
  </si>
  <si>
    <r>
      <rPr>
        <sz val="12"/>
        <color theme="1"/>
        <rFont val="Meiryo UI"/>
        <family val="3"/>
        <charset val="128"/>
      </rPr>
      <t>　　　大会参加者・観客同士（応援時も）が３密な状態とならないよう、必要に応じ、あらかじめ観客席数
　　を減らすなどの対応をとる場合がある。観客席等の無い施設利用の際は、主催者側が事前に参加人数
　　等を把握し、密にならないよう配慮して指示、徹底をしてください。
　　　また、</t>
    </r>
    <r>
      <rPr>
        <u/>
        <sz val="12"/>
        <color theme="1"/>
        <rFont val="Meiryo UI"/>
        <family val="3"/>
        <charset val="128"/>
      </rPr>
      <t>大声での会話や声援（応援）はしない。</t>
    </r>
    <r>
      <rPr>
        <sz val="12"/>
        <color theme="1"/>
        <rFont val="Meiryo UI"/>
        <family val="3"/>
        <charset val="128"/>
      </rPr>
      <t>会話をする際にはマスクを着用すること。</t>
    </r>
  </si>
  <si>
    <t>５．　弁当配布・容器回収について</t>
  </si>
  <si>
    <t>　　当面主催者側でのお弁当等の斡旋を行わない。</t>
  </si>
  <si>
    <t>　昼食時の弁当配布及び回収を行う際は、以下に配慮して行う。　</t>
  </si>
  <si>
    <t>（１）　受付窓口には、手指消毒剤を設置すること。</t>
  </si>
  <si>
    <t>（２）　受付を行うスタッフには、マスク着用必須とし、極力使いすて手袋を着用させること。</t>
  </si>
  <si>
    <t>（３）　受付箇所はアクリル板，透明ビニールカーテンなどで極力遮蔽すること。</t>
  </si>
  <si>
    <t>（５）　弁当空き容器はビニール袋に入れて密閉して縛ること。　</t>
  </si>
  <si>
    <t>６．　飲食時の注意事項</t>
  </si>
  <si>
    <t>　　主催者側は飲食物を参加者に提供する際、以下に配慮し行うこと。　（アルコール消毒液等の設置）</t>
  </si>
  <si>
    <r>
      <rPr>
        <sz val="12"/>
        <color theme="1"/>
        <rFont val="Meiryo UI"/>
        <family val="3"/>
        <charset val="128"/>
      </rPr>
      <t>　①　</t>
    </r>
    <r>
      <rPr>
        <u/>
        <sz val="12"/>
        <color theme="1"/>
        <rFont val="Meiryo UI"/>
        <family val="3"/>
        <charset val="128"/>
      </rPr>
      <t>飲食物を手にする前に、手洗い及び手指消毒を行うこと。</t>
    </r>
  </si>
  <si>
    <t>　②　紙コップ等利用の際は、使用毎に使い捨てにし、再利用しないこと。</t>
  </si>
  <si>
    <t>　　　　各自ボトル等を利用し、個人で管理することを推奨します。</t>
  </si>
  <si>
    <t>７．　進行について</t>
  </si>
  <si>
    <t>　全体的なタイムスケジュールに余裕を持たせ進行してください。　</t>
  </si>
  <si>
    <t>　（　試合数増加より、感染防止を最優先　）</t>
  </si>
  <si>
    <t>（１）　開会式・閉会式　</t>
  </si>
  <si>
    <t>　　　挨拶及び連絡事項は、マイク等（飛沫感染を最大限に考慮）を用いて行い出来るだけ簡素化にし</t>
  </si>
  <si>
    <r>
      <rPr>
        <sz val="12"/>
        <color theme="1"/>
        <rFont val="Meiryo UI"/>
        <family val="3"/>
        <charset val="128"/>
      </rPr>
      <t>　　</t>
    </r>
    <r>
      <rPr>
        <u/>
        <sz val="12"/>
        <color theme="1"/>
        <rFont val="Meiryo UI"/>
        <family val="3"/>
        <charset val="128"/>
      </rPr>
      <t>選手及び関係者、保護者等は指定場所にて待機したまま伝達する。</t>
    </r>
  </si>
  <si>
    <t>　　　表彰式などは、参加者の密を避けるため、式典参加者の人数調整を行い簡略化にて対応</t>
  </si>
  <si>
    <t>　　（主催者の指示に従ってください）</t>
  </si>
  <si>
    <t>（２）　監督会議　</t>
  </si>
  <si>
    <t>　　　密を避けるため間隔を広く取り、必要に応じてマイク等にて伝達する。</t>
  </si>
  <si>
    <t>（３）　選手</t>
  </si>
  <si>
    <r>
      <rPr>
        <sz val="12"/>
        <color theme="1"/>
        <rFont val="Meiryo UI"/>
        <family val="3"/>
        <charset val="128"/>
      </rPr>
      <t>　　①　</t>
    </r>
    <r>
      <rPr>
        <u/>
        <sz val="12"/>
        <color theme="1"/>
        <rFont val="Meiryo UI"/>
        <family val="3"/>
        <charset val="128"/>
      </rPr>
      <t>選手はプレイ以外マスク着用。プレイ中のマスク着用は各自判断とし、個人用のマスク収容袋等で</t>
    </r>
  </si>
  <si>
    <r>
      <rPr>
        <sz val="12"/>
        <color theme="1"/>
        <rFont val="Meiryo UI"/>
        <family val="3"/>
        <charset val="128"/>
      </rPr>
      <t>　　　　　</t>
    </r>
    <r>
      <rPr>
        <u/>
        <sz val="12"/>
        <color theme="1"/>
        <rFont val="Meiryo UI"/>
        <family val="3"/>
        <charset val="128"/>
      </rPr>
      <t>管理し他の者が触れないように対策を行う。</t>
    </r>
  </si>
  <si>
    <t>　　　※　熱中症等リスクが高くなる事が予想されるため、状況に応じマスクの着用を判断、対応してください。</t>
  </si>
  <si>
    <r>
      <rPr>
        <sz val="12"/>
        <color theme="1"/>
        <rFont val="Meiryo UI"/>
        <family val="3"/>
        <charset val="128"/>
      </rPr>
      <t>　　②　</t>
    </r>
    <r>
      <rPr>
        <u/>
        <sz val="12"/>
        <color theme="1"/>
        <rFont val="Meiryo UI"/>
        <family val="3"/>
        <charset val="128"/>
      </rPr>
      <t>プレイ以外の不要な接触は避ける（円陣，ハイタッチなど）　</t>
    </r>
  </si>
  <si>
    <r>
      <rPr>
        <sz val="12"/>
        <color theme="1"/>
        <rFont val="Meiryo UI"/>
        <family val="3"/>
        <charset val="128"/>
      </rPr>
      <t>　　③　</t>
    </r>
    <r>
      <rPr>
        <u/>
        <sz val="12"/>
        <color theme="1"/>
        <rFont val="Meiryo UI"/>
        <family val="3"/>
        <charset val="128"/>
      </rPr>
      <t>試合中、飛沫予防のため大声での声掛けは避ける。　</t>
    </r>
  </si>
  <si>
    <r>
      <rPr>
        <sz val="12"/>
        <color theme="1"/>
        <rFont val="Meiryo UI"/>
        <family val="3"/>
        <charset val="128"/>
      </rPr>
      <t>　　④　</t>
    </r>
    <r>
      <rPr>
        <u/>
        <sz val="12"/>
        <color theme="1"/>
        <rFont val="Meiryo UI"/>
        <family val="3"/>
        <charset val="128"/>
      </rPr>
      <t>試合前及び試合終了後の手指消毒（手洗い）・うがいの徹底</t>
    </r>
  </si>
  <si>
    <t>　　　※　コート内に入る際全選手の手指消毒　退場時の手指消毒　（主催者側の指示に従ってください）</t>
  </si>
  <si>
    <t>（４）　チーム役員</t>
  </si>
  <si>
    <r>
      <rPr>
        <sz val="12"/>
        <color theme="1"/>
        <rFont val="Meiryo UI"/>
        <family val="3"/>
        <charset val="128"/>
      </rPr>
      <t>　　①　</t>
    </r>
    <r>
      <rPr>
        <u/>
        <sz val="12"/>
        <color theme="1"/>
        <rFont val="Meiryo UI"/>
        <family val="3"/>
        <charset val="128"/>
      </rPr>
      <t>常時マスク着用</t>
    </r>
  </si>
  <si>
    <r>
      <rPr>
        <sz val="12"/>
        <color theme="1"/>
        <rFont val="Meiryo UI"/>
        <family val="3"/>
        <charset val="128"/>
      </rPr>
      <t>　　②　</t>
    </r>
    <r>
      <rPr>
        <u/>
        <sz val="12"/>
        <color theme="1"/>
        <rFont val="Meiryo UI"/>
        <family val="3"/>
        <charset val="128"/>
      </rPr>
      <t>プレイ中の大声での指示禁止（飛沫防止）</t>
    </r>
  </si>
  <si>
    <r>
      <rPr>
        <sz val="12"/>
        <color theme="1"/>
        <rFont val="Meiryo UI"/>
        <family val="3"/>
        <charset val="128"/>
      </rPr>
      <t>　　③　</t>
    </r>
    <r>
      <rPr>
        <u/>
        <sz val="12"/>
        <color theme="1"/>
        <rFont val="Meiryo UI"/>
        <family val="3"/>
        <charset val="128"/>
      </rPr>
      <t>ミーティング等は極力手短に（３密防止を意識）</t>
    </r>
  </si>
  <si>
    <r>
      <rPr>
        <sz val="12"/>
        <color theme="1"/>
        <rFont val="Meiryo UI"/>
        <family val="3"/>
        <charset val="128"/>
      </rPr>
      <t>　　④　</t>
    </r>
    <r>
      <rPr>
        <u/>
        <sz val="12"/>
        <color theme="1"/>
        <rFont val="Meiryo UI"/>
        <family val="3"/>
        <charset val="128"/>
      </rPr>
      <t>入退場時の手指消毒（主催者側の指示に従ってください）</t>
    </r>
  </si>
  <si>
    <t>（５）　審判員　</t>
  </si>
  <si>
    <t>　　①　当日朝　主催者管理名簿にて報告　（主催者側の指示に従ってください）</t>
  </si>
  <si>
    <r>
      <rPr>
        <sz val="12"/>
        <color theme="1"/>
        <rFont val="Meiryo UI"/>
        <family val="3"/>
        <charset val="128"/>
      </rPr>
      <t>　　②　</t>
    </r>
    <r>
      <rPr>
        <sz val="12"/>
        <rFont val="Meiryo UI"/>
        <family val="3"/>
        <charset val="128"/>
      </rPr>
      <t>審判員は</t>
    </r>
    <r>
      <rPr>
        <sz val="12"/>
        <color theme="1"/>
        <rFont val="Meiryo UI"/>
        <family val="3"/>
        <charset val="128"/>
      </rPr>
      <t>基本マスクを着用。　マスク管理は各個人にて徹底して管理。</t>
    </r>
  </si>
  <si>
    <t>　　　※　熱中症対策等を考慮し着用については判断して下さい。　（競技委員長及び主催者の指示に従う。）</t>
  </si>
  <si>
    <r>
      <rPr>
        <sz val="12"/>
        <color theme="1"/>
        <rFont val="Meiryo UI"/>
        <family val="3"/>
        <charset val="128"/>
      </rPr>
      <t>　　　※　</t>
    </r>
    <r>
      <rPr>
        <sz val="12"/>
        <rFont val="Meiryo UI"/>
        <family val="3"/>
        <charset val="128"/>
      </rPr>
      <t>審判員は</t>
    </r>
    <r>
      <rPr>
        <sz val="12"/>
        <color theme="1"/>
        <rFont val="Meiryo UI"/>
        <family val="3"/>
        <charset val="128"/>
      </rPr>
      <t>電子ホイッスル等を使用　（無い場合は競技委員長及び主催者の指示に従う。）</t>
    </r>
  </si>
  <si>
    <t>　　③　主審は安全確認等人との接触が予測される為、極力接触を避けるよう工夫、対応すること。</t>
  </si>
  <si>
    <t>　　④　試合前後の手指消毒の徹底。　（オフィシャル・控え審判もこまめな消毒を実施）</t>
  </si>
  <si>
    <t>　　⑤　旗の消毒の徹底（個人用の持込可）</t>
  </si>
  <si>
    <t>　　⑥　昼食は極力時間を区切り分散させる。　（３密防止を意識）</t>
  </si>
  <si>
    <t>　　⑦　審判会議の開催も３密防止を意識した場所で実施。</t>
  </si>
  <si>
    <t>　　⑧　試合中は、極力笛・動作のみ。（やむを得ない場合は除く）　</t>
  </si>
  <si>
    <t>　　　※　安全確認，説明・報告等、飛沫に注意し工夫すること。（競技委員長及び主催者の指示に従う）</t>
  </si>
  <si>
    <t>　　⑨　控え審判等、待機時は、距離をとって待機する等、３密防止を意識する。　</t>
  </si>
  <si>
    <t>（６）　競技</t>
  </si>
  <si>
    <r>
      <rPr>
        <sz val="12"/>
        <color theme="1"/>
        <rFont val="Meiryo UI"/>
        <family val="3"/>
        <charset val="128"/>
      </rPr>
      <t>　①　</t>
    </r>
    <r>
      <rPr>
        <u/>
        <sz val="12"/>
        <color theme="1"/>
        <rFont val="Meiryo UI"/>
        <family val="3"/>
        <charset val="128"/>
      </rPr>
      <t>全試合セットアップ・その場で解散。</t>
    </r>
    <r>
      <rPr>
        <sz val="12"/>
        <color theme="1"/>
        <rFont val="Meiryo UI"/>
        <family val="3"/>
        <charset val="128"/>
      </rPr>
      <t>　</t>
    </r>
  </si>
  <si>
    <r>
      <rPr>
        <sz val="12"/>
        <color theme="1"/>
        <rFont val="Meiryo UI"/>
        <family val="3"/>
        <charset val="128"/>
      </rPr>
      <t>　②　</t>
    </r>
    <r>
      <rPr>
        <u/>
        <sz val="12"/>
        <color theme="1"/>
        <rFont val="Meiryo UI"/>
        <family val="3"/>
        <charset val="128"/>
      </rPr>
      <t>コート内での円陣など不要な接触を避ける。</t>
    </r>
    <r>
      <rPr>
        <sz val="12"/>
        <color theme="1"/>
        <rFont val="Meiryo UI"/>
        <family val="3"/>
        <charset val="128"/>
      </rPr>
      <t>　</t>
    </r>
  </si>
  <si>
    <r>
      <rPr>
        <sz val="12"/>
        <color theme="1"/>
        <rFont val="Meiryo UI"/>
        <family val="3"/>
        <charset val="128"/>
      </rPr>
      <t>　③　</t>
    </r>
    <r>
      <rPr>
        <u/>
        <sz val="12"/>
        <color theme="1"/>
        <rFont val="Meiryo UI"/>
        <family val="3"/>
        <charset val="128"/>
      </rPr>
      <t>ボールは毎試合消毒したものを使用する。</t>
    </r>
  </si>
  <si>
    <t>　　※　オフィシャル周辺の共有使用物の消毒を徹底、意識して実施すること。</t>
  </si>
  <si>
    <r>
      <rPr>
        <sz val="12"/>
        <color theme="1"/>
        <rFont val="Meiryo UI"/>
        <family val="3"/>
        <charset val="128"/>
      </rPr>
      <t>　④　</t>
    </r>
    <r>
      <rPr>
        <u/>
        <sz val="12"/>
        <color theme="1"/>
        <rFont val="Meiryo UI"/>
        <family val="3"/>
        <charset val="128"/>
      </rPr>
      <t>待機チームは、各チーム密防止に配慮し対応　（待機場所は該当チームのみ利用）</t>
    </r>
  </si>
  <si>
    <r>
      <rPr>
        <sz val="12"/>
        <color theme="1"/>
        <rFont val="Meiryo UI"/>
        <family val="3"/>
        <charset val="128"/>
      </rPr>
      <t>　⑤　</t>
    </r>
    <r>
      <rPr>
        <u/>
        <sz val="12"/>
        <color theme="1"/>
        <rFont val="Meiryo UI"/>
        <family val="3"/>
        <charset val="128"/>
      </rPr>
      <t>試合終了後の選手の入れ替えは一方通行。（極力接触を避ける）</t>
    </r>
  </si>
  <si>
    <t>　⑥　試合終了後は、毎回コートにモップをかける。　但し実施の判断は状況により主催者側で決める。</t>
  </si>
  <si>
    <t>　⑦　アリーナ　入退場場所に靴用の消毒施設を設置　但し実施の判断は状況により主催者側で決める。</t>
  </si>
  <si>
    <t>８．　その他について</t>
  </si>
  <si>
    <t>（１）　手洗い場所</t>
  </si>
  <si>
    <t>　　　主催者は、参加者が手洗いをこまめに行えるよう配慮し、定期的にアナウンスにより促すことを意識する</t>
  </si>
  <si>
    <t>　　　①　手洗い場所に石鹸（ハンドソープ等）を設置</t>
  </si>
  <si>
    <t>　　　②　ペーパータオル（使い捨て）等を用意　　※　設置については、規模に応じ主催者側で判断</t>
  </si>
  <si>
    <t>（２）　ゴミの廃棄・管理</t>
  </si>
  <si>
    <t>　　　各チーム、各自にて管理しますが、鼻水、唾液等ついたごみは、ビニール袋等に入れ密閉して管理・</t>
  </si>
  <si>
    <t>　　破棄してください。　主催者側も同様に対応し、手洗い、消毒の徹底をお願いします。</t>
  </si>
  <si>
    <t>（３）　消毒箇所</t>
  </si>
  <si>
    <t>　　　主催者側は複数触れると予想される部分の消毒を定期的に行う。（主催者側にて判断、実施）</t>
  </si>
  <si>
    <t>　　　（例）　出入りに使用するドアノブ等　手すり等　トイレ等</t>
  </si>
  <si>
    <t>（４）　衛生管理者の設定　　（大会規模により主催者側で判断して決めて下さい。）</t>
  </si>
  <si>
    <t>　　　チーム内に数名専属で選任して下さい。</t>
  </si>
  <si>
    <t>　　　《　主な内容　》</t>
  </si>
  <si>
    <t>　　　〇　チーム内の衛生管理　（チーム及び選手に帯同し、消毒・マスク等の管理）</t>
  </si>
  <si>
    <t>　　　〇　控えベンチ　隣接する手すり等　チームが主に触れると予想される部分の消毒</t>
  </si>
  <si>
    <t>　　　〇　チーム内の体調管理</t>
  </si>
  <si>
    <r>
      <rPr>
        <b/>
        <i/>
        <sz val="14"/>
        <color theme="1"/>
        <rFont val="Meiryo UI"/>
        <family val="3"/>
        <charset val="128"/>
      </rPr>
      <t>★</t>
    </r>
    <r>
      <rPr>
        <b/>
        <i/>
        <u/>
        <sz val="14"/>
        <color theme="1"/>
        <rFont val="Meiryo UI"/>
        <family val="3"/>
        <charset val="128"/>
      </rPr>
      <t xml:space="preserve">完全に「３密」を回避することが困難なことから、各自最大限に予防対策に努め、
</t>
    </r>
    <r>
      <rPr>
        <b/>
        <i/>
        <sz val="14"/>
        <color theme="1"/>
        <rFont val="Meiryo UI"/>
        <family val="3"/>
        <charset val="128"/>
      </rPr>
      <t>　　</t>
    </r>
    <r>
      <rPr>
        <b/>
        <i/>
        <u/>
        <sz val="14"/>
        <color theme="1"/>
        <rFont val="Meiryo UI"/>
        <family val="3"/>
        <charset val="128"/>
      </rPr>
      <t>感染リスクを抑えるよう工夫、対応をお願いいたします。</t>
    </r>
  </si>
  <si>
    <t>昼食・休憩時間割について</t>
  </si>
  <si>
    <t>チーム名</t>
  </si>
  <si>
    <t>昼食場所</t>
  </si>
  <si>
    <t>昼食時間</t>
  </si>
  <si>
    <t>休憩時間</t>
  </si>
  <si>
    <t>練習時間（Aコート使用）</t>
  </si>
  <si>
    <t>トーナメント開始</t>
  </si>
  <si>
    <t>Pchans</t>
  </si>
  <si>
    <t>審判控室</t>
  </si>
  <si>
    <t>～</t>
  </si>
  <si>
    <t>13：10　～</t>
  </si>
  <si>
    <t>荒町フェニックス</t>
  </si>
  <si>
    <t>ＴＲＹ-ＰＡＣ</t>
  </si>
  <si>
    <t>２Fロビー</t>
  </si>
  <si>
    <t>サンライズ</t>
  </si>
  <si>
    <t>松陵ヤンキーズ</t>
  </si>
  <si>
    <t>原小ファイターズ</t>
  </si>
  <si>
    <t>岩沼西ファイターズ</t>
  </si>
  <si>
    <t>館ジャングルー</t>
  </si>
  <si>
    <t>ブルーソウルズ</t>
  </si>
  <si>
    <t>※昼食時間は40分（食事）+休憩は観覧席にて（選手・役員・衛生管理者は１Fフロアー待機場所にて）</t>
  </si>
  <si>
    <t>※予選が早く終わるチームは待機時間が長くなりますが、ご理解、ご協力をお願い致します。</t>
  </si>
  <si>
    <t>※１Fフロアーでの飲食は禁止です。　休憩時の飲み物等は１F通路側を利用願います</t>
  </si>
  <si>
    <t>　　（常識の範囲内で簡単に済ませて下さい。※選手は役員、衛生管理者の指導のもとお願いします）</t>
  </si>
  <si>
    <t>審判控室及び２Fロビー利用後、必ず椅子、テーブル等の消毒をして下さい。</t>
  </si>
  <si>
    <t>試合の進行状況により利用時間は変動する可能性がありますが、スムーズな交代を行うため、早めの対応をお願い致します。</t>
  </si>
  <si>
    <t>（基本利用時間厳守、消毒を済ませる時間も含みます）</t>
  </si>
  <si>
    <t>日時　：</t>
  </si>
  <si>
    <t>会場　：</t>
  </si>
  <si>
    <t>主催　：</t>
  </si>
  <si>
    <t>後援　：</t>
  </si>
  <si>
    <t>日本ドッジボール協会</t>
  </si>
  <si>
    <t>優　勝</t>
  </si>
  <si>
    <t>塩二小ソニック</t>
  </si>
  <si>
    <t>・ロビー内でのミーティングは手短にお願いいたします。</t>
  </si>
  <si>
    <t>①</t>
  </si>
  <si>
    <t>TRY-PAC</t>
  </si>
  <si>
    <t>②</t>
  </si>
  <si>
    <t>A　コート</t>
  </si>
  <si>
    <t>③</t>
  </si>
  <si>
    <t>④</t>
  </si>
  <si>
    <t>⑤</t>
  </si>
  <si>
    <t>⑥</t>
  </si>
  <si>
    <t>⑦</t>
  </si>
  <si>
    <t>⑧</t>
  </si>
  <si>
    <t>⑨</t>
  </si>
  <si>
    <t>一期一会</t>
  </si>
  <si>
    <t>⑩</t>
  </si>
  <si>
    <t>■練習時間＆座席</t>
  </si>
  <si>
    <t>予選リーグ</t>
  </si>
  <si>
    <t>練習時間</t>
  </si>
  <si>
    <t>練習コート</t>
  </si>
  <si>
    <t>2F座席</t>
  </si>
  <si>
    <t>オープンの部</t>
  </si>
  <si>
    <t>チャレンジの部</t>
  </si>
  <si>
    <t>A</t>
  </si>
  <si>
    <t>松陵SHARK</t>
  </si>
  <si>
    <t>TRY-PAC Jr.</t>
  </si>
  <si>
    <t>B</t>
  </si>
  <si>
    <t>ブルーソウルズX</t>
  </si>
  <si>
    <t>原小ファイターズジュニア</t>
  </si>
  <si>
    <t>塩二小ビーンズ</t>
  </si>
  <si>
    <t>荒町エッグ’S</t>
  </si>
  <si>
    <t>岩沼フェニックス</t>
  </si>
  <si>
    <t>－</t>
  </si>
  <si>
    <t>荒町エッグ ’Ｓ</t>
  </si>
  <si>
    <t>館スカイファイターズ</t>
  </si>
  <si>
    <t>SSOK</t>
  </si>
  <si>
    <t>　※『アリーナ入場者のアルコール消毒は各チーム毎に適宜お願いいたします。』</t>
  </si>
  <si>
    <t>◎（Ｄ－１の部）　予選リーグ</t>
  </si>
  <si>
    <t>Ａリーグ</t>
  </si>
  <si>
    <t>勝</t>
  </si>
  <si>
    <t>-</t>
  </si>
  <si>
    <t>分</t>
  </si>
  <si>
    <t>負</t>
  </si>
  <si>
    <t>勝点</t>
  </si>
  <si>
    <t>内野人数</t>
  </si>
  <si>
    <t>順位</t>
  </si>
  <si>
    <t>自</t>
  </si>
  <si>
    <t>相</t>
  </si>
  <si>
    <t>Ｂリーグ</t>
  </si>
  <si>
    <t>Ｃリーグ</t>
  </si>
  <si>
    <t>Ａ５位</t>
  </si>
  <si>
    <t>Ｂ４位</t>
  </si>
  <si>
    <t>Ａ４位</t>
  </si>
  <si>
    <t>◎（チャレンジの部）　予選リーグ</t>
  </si>
  <si>
    <t>Ｄリーグ</t>
  </si>
  <si>
    <t>Ｅリーグ</t>
  </si>
  <si>
    <t>Ｆリーグ</t>
  </si>
  <si>
    <t>春の全国小学生ドッジボール選手権　宮城県大会 ／ タイムスケジュール（ABコート）</t>
  </si>
  <si>
    <t>コート設営7:00～／　開場7:15 ～　／　受付開始7：30～</t>
  </si>
  <si>
    <t>B　コート</t>
  </si>
  <si>
    <t>練習
各15分間</t>
  </si>
  <si>
    <t>審判会議（審判控室）</t>
  </si>
  <si>
    <t>監督会議・衛生管理者会議　（Aコートにて実施）</t>
  </si>
  <si>
    <t>開　会　式</t>
  </si>
  <si>
    <t>開始時刻</t>
  </si>
  <si>
    <t>　　　　　（左チーム）　　　審判席を背にしての左右で表示　　　　（右チーム）</t>
  </si>
  <si>
    <t>予選１</t>
  </si>
  <si>
    <t>×</t>
  </si>
  <si>
    <t>予選２</t>
  </si>
  <si>
    <t>Ｂ</t>
  </si>
  <si>
    <t>予選３</t>
  </si>
  <si>
    <t>休憩</t>
  </si>
  <si>
    <t>予選４</t>
  </si>
  <si>
    <t>予選５</t>
  </si>
  <si>
    <t>予選６</t>
  </si>
  <si>
    <t>予選７</t>
  </si>
  <si>
    <t>予選８</t>
  </si>
  <si>
    <t>休憩　&amp;　順位集計</t>
  </si>
  <si>
    <t>予選９</t>
  </si>
  <si>
    <t>Ｃ</t>
  </si>
  <si>
    <t>予選１０</t>
  </si>
  <si>
    <t>予選１１</t>
  </si>
  <si>
    <t>決ＴＡ①</t>
  </si>
  <si>
    <t>Ａ１位</t>
  </si>
  <si>
    <t>Ｃ２位</t>
  </si>
  <si>
    <t>決ＴＢ①</t>
  </si>
  <si>
    <t>Ｃ１位</t>
  </si>
  <si>
    <t>Ｂ１位</t>
  </si>
  <si>
    <t>決ＴＡ②</t>
  </si>
  <si>
    <t>Ａ２位</t>
  </si>
  <si>
    <t>Ｂ３位</t>
  </si>
  <si>
    <t>決ＴＢ②</t>
  </si>
  <si>
    <t>Ａ３位</t>
  </si>
  <si>
    <t>Ｂ２位</t>
  </si>
  <si>
    <t>準決ＴＡ③</t>
  </si>
  <si>
    <t>決ＴＡ
①勝者</t>
  </si>
  <si>
    <t>準決勝</t>
  </si>
  <si>
    <t>決ＴＢ
②勝者</t>
  </si>
  <si>
    <t>準決ＴＢ③</t>
  </si>
  <si>
    <t>決ＴＡ
②勝者</t>
  </si>
  <si>
    <t>決ＴＢ
①勝者</t>
  </si>
  <si>
    <t>D-1の部　決勝はＢコート使用</t>
  </si>
  <si>
    <t>休憩（５分）</t>
  </si>
  <si>
    <t>決勝</t>
  </si>
  <si>
    <t>準決ＴA③
勝者</t>
  </si>
  <si>
    <t>オープン決勝</t>
  </si>
  <si>
    <t>準決ＴＢ③
勝者</t>
  </si>
  <si>
    <t>チャレンジの部スタート</t>
  </si>
  <si>
    <t>Ｄ</t>
  </si>
  <si>
    <t>Ｅ</t>
  </si>
  <si>
    <t>Ｆ</t>
  </si>
  <si>
    <t>Ｇ</t>
  </si>
  <si>
    <t>Ｅ３位</t>
  </si>
  <si>
    <t>Ｇ２位</t>
  </si>
  <si>
    <t>Ｇ３位</t>
  </si>
  <si>
    <t>Ｄ２位</t>
  </si>
  <si>
    <t>Ｄ３位</t>
  </si>
  <si>
    <t>Ｆ２位</t>
  </si>
  <si>
    <t>Ｅ２位</t>
  </si>
  <si>
    <t>Ｆ３位</t>
  </si>
  <si>
    <t>決ＴＡ③</t>
  </si>
  <si>
    <t>Ｄ１位</t>
  </si>
  <si>
    <t>決ＴＡ①
勝者</t>
  </si>
  <si>
    <t>決ＴＢ③</t>
  </si>
  <si>
    <t>Ｆ１位</t>
  </si>
  <si>
    <t>決ＴＢ①
勝者</t>
  </si>
  <si>
    <t>決ＴＡ④</t>
  </si>
  <si>
    <t>決ＴＡ②
勝者</t>
  </si>
  <si>
    <t>Ｅ１位</t>
  </si>
  <si>
    <t>決ＴＢ④</t>
  </si>
  <si>
    <t>決ＴＢ②
勝者</t>
  </si>
  <si>
    <t>Ｇ１位</t>
  </si>
  <si>
    <t>休憩（5分）</t>
  </si>
  <si>
    <t>準決勝Ａ⑤</t>
  </si>
  <si>
    <t>決ＴＡ③
勝者</t>
  </si>
  <si>
    <t>決ＴＡ④
勝者</t>
  </si>
  <si>
    <t>準決勝Ｂ⑤</t>
  </si>
  <si>
    <t>決ＴＢ④
勝者</t>
  </si>
  <si>
    <t>決ＴＢ③
勝者</t>
  </si>
  <si>
    <t>チャレンジの部　決勝はＢコート使用</t>
  </si>
  <si>
    <t>チャレンジ決勝</t>
  </si>
  <si>
    <t>準決勝A⑤
勝者</t>
  </si>
  <si>
    <t>準決勝B⑤勝者</t>
  </si>
  <si>
    <t>閉会式・表彰式</t>
  </si>
  <si>
    <t>後かたづけ・会場整備</t>
  </si>
  <si>
    <r>
      <rPr>
        <b/>
        <sz val="16"/>
        <color rgb="FF000000"/>
        <rFont val="Meiryo UI"/>
        <family val="3"/>
        <charset val="128"/>
      </rPr>
      <t>※試合の進行により時間がずれる場合があります。　</t>
    </r>
    <r>
      <rPr>
        <b/>
        <sz val="16"/>
        <color rgb="FFFF0000"/>
        <rFont val="Meiryo UI"/>
        <family val="3"/>
        <charset val="128"/>
      </rPr>
      <t>★D-1の予選1-3までの試合前に1分間練習を実施します。</t>
    </r>
  </si>
  <si>
    <t>1set</t>
  </si>
  <si>
    <t>夏の全国小学生ドッジボール選手権　宮城県大会 ／ タイムスケジュール（ABコート）</t>
  </si>
  <si>
    <t>練習
40分間</t>
  </si>
  <si>
    <t>館ジャングルー　／　松陵ヤンキーズ　／　塩二小ソニック</t>
  </si>
  <si>
    <t>TRY-PAC　／　ブルーソウルズ</t>
  </si>
  <si>
    <t>原小ファイターズ　／　荒町フェニックス</t>
  </si>
  <si>
    <t>Pchans　／　岩沼西ファイターズ</t>
  </si>
  <si>
    <t>PchansRS</t>
  </si>
  <si>
    <t>予選１２</t>
  </si>
  <si>
    <r>
      <rPr>
        <b/>
        <sz val="18"/>
        <color rgb="FF000000"/>
        <rFont val="Meiryo UI"/>
        <family val="3"/>
        <charset val="128"/>
      </rPr>
      <t xml:space="preserve">【昼休憩】　★OP各リーグ3位以上のチームは昼休憩スタート
</t>
    </r>
    <r>
      <rPr>
        <sz val="18"/>
        <color rgb="FF000000"/>
        <rFont val="Meiryo UI"/>
        <family val="3"/>
        <charset val="128"/>
      </rPr>
      <t>予選結果次第で変更する場合があります。</t>
    </r>
  </si>
  <si>
    <t>予選１３</t>
  </si>
  <si>
    <t>予選１４</t>
  </si>
  <si>
    <t>11:40~
12:30</t>
  </si>
  <si>
    <t>昼休憩
★12:00～12:15　　Aリーグ予選1~3位チーム 練習時間
★12:15～12:30　C1位、C2位チーム　練習時間</t>
  </si>
  <si>
    <t>昼休憩
★12:00～12:15　　Bリーグ予選1~3位チーム 練習時間
★一期一会さんは 11:50入館、　12:15～12:30（Bコートで）練習時間。</t>
  </si>
  <si>
    <t>Ｄ４位</t>
  </si>
  <si>
    <t>決ＴＢ①勝者</t>
  </si>
  <si>
    <t>準決勝Ａ④</t>
  </si>
  <si>
    <t>準決勝Ｂ④</t>
  </si>
  <si>
    <t>準決勝A④
勝者</t>
  </si>
  <si>
    <t>準決勝B④勝者</t>
  </si>
  <si>
    <t>春の全国小学生ドッジボール選手権　宮城県大会 ／  「D-1の部」　決勝トーナメント表</t>
  </si>
  <si>
    <t>準決勝TＡ③</t>
  </si>
  <si>
    <t>準決勝TＢ③</t>
  </si>
  <si>
    <t>Ａ1位</t>
  </si>
  <si>
    <t>第31回　全国小学生ドッジボール選手権　宮城県大会</t>
  </si>
  <si>
    <t>決勝トーナメント</t>
  </si>
  <si>
    <t>決勝
A➆</t>
  </si>
  <si>
    <t>準決勝
A⑤</t>
  </si>
  <si>
    <t>準決勝
A⑥</t>
  </si>
  <si>
    <t>Ａ③</t>
  </si>
  <si>
    <t>Ａ①</t>
  </si>
  <si>
    <t>Ａ②</t>
  </si>
  <si>
    <t>Ａ④</t>
  </si>
  <si>
    <t>A1位</t>
  </si>
  <si>
    <t>巴2位</t>
  </si>
  <si>
    <t>A3位</t>
  </si>
  <si>
    <t>Ｂ2位</t>
  </si>
  <si>
    <t>A2位</t>
  </si>
  <si>
    <t>Ｂ3位</t>
  </si>
  <si>
    <t>巴1位</t>
  </si>
  <si>
    <t>Ｂ1位</t>
  </si>
  <si>
    <t>休憩（3分）</t>
    <phoneticPr fontId="93"/>
  </si>
  <si>
    <t>休憩　&amp;　順位集計</t>
    <phoneticPr fontId="93"/>
  </si>
  <si>
    <t>11:20~
12:10</t>
    <phoneticPr fontId="93"/>
  </si>
  <si>
    <r>
      <t xml:space="preserve">昼休憩
★11:30～11:45　　Bリーグ予選1~3位チーム 練習
★一期一会さんは 11:40入館、　11:55～12:10（Bコートで）練習
</t>
    </r>
    <r>
      <rPr>
        <sz val="16"/>
        <color rgb="FFFF0000"/>
        <rFont val="Meiryo UI"/>
        <family val="3"/>
        <charset val="128"/>
      </rPr>
      <t>（※練習時間、有無については、当日の進行状況により変更する場合があります。）</t>
    </r>
    <phoneticPr fontId="93"/>
  </si>
  <si>
    <r>
      <t xml:space="preserve">昼休憩
★11:30～11:45　　Aリーグ予選1~3位チーム 練習
★12:00～12:10　C1位、C2位チーム　練習
</t>
    </r>
    <r>
      <rPr>
        <sz val="16"/>
        <color rgb="FFFF0000"/>
        <rFont val="Meiryo UI"/>
        <family val="3"/>
        <charset val="128"/>
      </rPr>
      <t>（※練習時間、有無については、当日の進行状況により変更する場合があります。）</t>
    </r>
    <phoneticPr fontId="93"/>
  </si>
  <si>
    <t>Pchans</t>
    <phoneticPr fontId="93"/>
  </si>
  <si>
    <t>　⇒以前の大会時、外階段で喫煙をしていた方がいました。　</t>
    <phoneticPr fontId="93"/>
  </si>
  <si>
    <t>＜2階通路等について＞</t>
    <rPh sb="2" eb="3">
      <t>カイ</t>
    </rPh>
    <rPh sb="3" eb="5">
      <t>ツウロ</t>
    </rPh>
    <rPh sb="5" eb="6">
      <t>トウ</t>
    </rPh>
    <phoneticPr fontId="93"/>
  </si>
  <si>
    <r>
      <t>　　・</t>
    </r>
    <r>
      <rPr>
        <b/>
        <u/>
        <sz val="12"/>
        <rFont val="Meiryo UI"/>
        <family val="3"/>
        <charset val="128"/>
      </rPr>
      <t>2階通路での一方通行はなくなりました。</t>
    </r>
    <phoneticPr fontId="93"/>
  </si>
  <si>
    <t>　　・観客席通路はふさがないようにお願いいたします。</t>
    <phoneticPr fontId="93"/>
  </si>
  <si>
    <t>　　・階段は、左側通行での移動をお願いいたします。</t>
    <phoneticPr fontId="93"/>
  </si>
  <si>
    <t>ひがまつ　ブルーインパルス</t>
  </si>
  <si>
    <t>Cリーグ</t>
    <phoneticPr fontId="93"/>
  </si>
  <si>
    <t>Dリーグ</t>
    <phoneticPr fontId="93"/>
  </si>
  <si>
    <t>Eリーグ</t>
    <phoneticPr fontId="93"/>
  </si>
  <si>
    <t>館ジャングルー</t>
    <rPh sb="0" eb="1">
      <t>ヤカタ</t>
    </rPh>
    <phoneticPr fontId="1"/>
  </si>
  <si>
    <t>館スカイファイターズ</t>
    <rPh sb="0" eb="1">
      <t>ヤカタ</t>
    </rPh>
    <phoneticPr fontId="1"/>
  </si>
  <si>
    <t>岩沼タイガーズ</t>
    <rPh sb="0" eb="2">
      <t>イワヌマ</t>
    </rPh>
    <phoneticPr fontId="1"/>
  </si>
  <si>
    <t>Pchan Rise⤴</t>
  </si>
  <si>
    <t>TRY-PAC　Ｊｒ.</t>
  </si>
  <si>
    <t>原小ファイターズジュニア</t>
    <rPh sb="0" eb="2">
      <t>ハラショウ</t>
    </rPh>
    <phoneticPr fontId="1"/>
  </si>
  <si>
    <t>塩二小ビーンズ</t>
    <rPh sb="0" eb="3">
      <t>シオニショウ</t>
    </rPh>
    <phoneticPr fontId="1"/>
  </si>
  <si>
    <t>松陵SHARK</t>
    <rPh sb="0" eb="2">
      <t>ショウリョウ</t>
    </rPh>
    <phoneticPr fontId="1"/>
  </si>
  <si>
    <t>ひがまつブルードルフィンズ</t>
  </si>
  <si>
    <t>A</t>
    <phoneticPr fontId="93"/>
  </si>
  <si>
    <t>B</t>
    <phoneticPr fontId="93"/>
  </si>
  <si>
    <t>⑪</t>
  </si>
  <si>
    <t>Bリーグ</t>
    <phoneticPr fontId="93"/>
  </si>
  <si>
    <t>Ｂ４位</t>
    <phoneticPr fontId="93"/>
  </si>
  <si>
    <t>Ａ４位</t>
    <phoneticPr fontId="93"/>
  </si>
  <si>
    <t>優　勝</t>
    <rPh sb="0" eb="1">
      <t>ユウ</t>
    </rPh>
    <rPh sb="2" eb="3">
      <t>マサル</t>
    </rPh>
    <phoneticPr fontId="104"/>
  </si>
  <si>
    <t>決 勝　</t>
    <rPh sb="0" eb="1">
      <t>ケツ</t>
    </rPh>
    <rPh sb="2" eb="3">
      <t>マサル</t>
    </rPh>
    <phoneticPr fontId="104"/>
  </si>
  <si>
    <t>準決勝</t>
    <rPh sb="0" eb="1">
      <t>ジュン</t>
    </rPh>
    <rPh sb="1" eb="3">
      <t>ケッショウ</t>
    </rPh>
    <phoneticPr fontId="104"/>
  </si>
  <si>
    <t>春の全国小学生ドッジボール選手権　宮城県大会 　／　「チャレンジの部」 決勝トーナメント表</t>
    <phoneticPr fontId="94"/>
  </si>
  <si>
    <t>決</t>
    <rPh sb="0" eb="1">
      <t>ケツ</t>
    </rPh>
    <phoneticPr fontId="104"/>
  </si>
  <si>
    <t>決T</t>
    <rPh sb="0" eb="1">
      <t>ケツ</t>
    </rPh>
    <phoneticPr fontId="104"/>
  </si>
  <si>
    <t>C１位</t>
    <rPh sb="2" eb="3">
      <t>イ</t>
    </rPh>
    <phoneticPr fontId="94"/>
  </si>
  <si>
    <t>D４位</t>
    <rPh sb="2" eb="3">
      <t>イ</t>
    </rPh>
    <phoneticPr fontId="94"/>
  </si>
  <si>
    <t>E２位</t>
    <rPh sb="2" eb="3">
      <t>イ</t>
    </rPh>
    <phoneticPr fontId="94"/>
  </si>
  <si>
    <t>C３位</t>
    <rPh sb="2" eb="3">
      <t>イ</t>
    </rPh>
    <phoneticPr fontId="94"/>
  </si>
  <si>
    <t>D２位</t>
    <rPh sb="2" eb="3">
      <t>イ</t>
    </rPh>
    <phoneticPr fontId="94"/>
  </si>
  <si>
    <t>E１位</t>
    <rPh sb="2" eb="3">
      <t>イ</t>
    </rPh>
    <phoneticPr fontId="94"/>
  </si>
  <si>
    <t>C２位</t>
    <rPh sb="2" eb="3">
      <t>イ</t>
    </rPh>
    <phoneticPr fontId="94"/>
  </si>
  <si>
    <t>D３位</t>
    <rPh sb="2" eb="3">
      <t>イ</t>
    </rPh>
    <phoneticPr fontId="94"/>
  </si>
  <si>
    <t>E３位</t>
    <rPh sb="2" eb="3">
      <t>イ</t>
    </rPh>
    <phoneticPr fontId="94"/>
  </si>
  <si>
    <t>C４位</t>
    <rPh sb="2" eb="3">
      <t>イ</t>
    </rPh>
    <phoneticPr fontId="94"/>
  </si>
  <si>
    <t>D１位</t>
    <rPh sb="2" eb="3">
      <t>イ</t>
    </rPh>
    <phoneticPr fontId="94"/>
  </si>
  <si>
    <t>ひがまつ　ブルーインパルス</t>
    <phoneticPr fontId="93"/>
  </si>
  <si>
    <t>ブルーソウルズ　／　ひがまつ　ブルーインパルス</t>
    <phoneticPr fontId="93"/>
  </si>
  <si>
    <t>原小ファイターズ　／　荒町フェニックス　／　館ジャングルー</t>
    <rPh sb="0" eb="8">
      <t>ハラショウ</t>
    </rPh>
    <rPh sb="11" eb="19">
      <t>アラマチ</t>
    </rPh>
    <rPh sb="22" eb="29">
      <t>ヤ</t>
    </rPh>
    <phoneticPr fontId="93"/>
  </si>
  <si>
    <t>Pchans　／　岩沼西ファイターズ</t>
    <phoneticPr fontId="93"/>
  </si>
  <si>
    <t>塩二小ソニック　／　TRY-PAC　／　松陵ヤンキーズ</t>
    <rPh sb="0" eb="7">
      <t>シオニ</t>
    </rPh>
    <rPh sb="20" eb="27">
      <t>シ</t>
    </rPh>
    <phoneticPr fontId="93"/>
  </si>
  <si>
    <t>注　意　事　項　①</t>
    <phoneticPr fontId="93"/>
  </si>
  <si>
    <t>注　意　事　項　②</t>
    <phoneticPr fontId="93"/>
  </si>
  <si>
    <t>第34回春の全国小学生ドッジボール選手権　宮城県大会／予選リーグ勝敗表</t>
    <rPh sb="0" eb="1">
      <t>ダイ</t>
    </rPh>
    <rPh sb="3" eb="4">
      <t>カイ</t>
    </rPh>
    <phoneticPr fontId="93"/>
  </si>
  <si>
    <t>Ａリーグ</t>
    <phoneticPr fontId="104"/>
  </si>
  <si>
    <t>勝</t>
    <rPh sb="0" eb="1">
      <t>カ</t>
    </rPh>
    <phoneticPr fontId="104"/>
  </si>
  <si>
    <t>-</t>
    <phoneticPr fontId="104"/>
  </si>
  <si>
    <t>分</t>
    <rPh sb="0" eb="1">
      <t>ワ</t>
    </rPh>
    <phoneticPr fontId="104"/>
  </si>
  <si>
    <t>負</t>
    <rPh sb="0" eb="1">
      <t>マ</t>
    </rPh>
    <phoneticPr fontId="104"/>
  </si>
  <si>
    <t>勝点</t>
    <rPh sb="0" eb="1">
      <t>カチ</t>
    </rPh>
    <rPh sb="1" eb="2">
      <t>テン</t>
    </rPh>
    <phoneticPr fontId="104"/>
  </si>
  <si>
    <t>内野人数</t>
    <rPh sb="0" eb="2">
      <t>ナイヤ</t>
    </rPh>
    <rPh sb="2" eb="4">
      <t>ニンズウ</t>
    </rPh>
    <phoneticPr fontId="104"/>
  </si>
  <si>
    <t>順位</t>
    <rPh sb="0" eb="2">
      <t>ジュンイ</t>
    </rPh>
    <phoneticPr fontId="104"/>
  </si>
  <si>
    <t>自</t>
    <rPh sb="0" eb="1">
      <t>ジ</t>
    </rPh>
    <phoneticPr fontId="104"/>
  </si>
  <si>
    <t>相</t>
    <rPh sb="0" eb="1">
      <t>アイ</t>
    </rPh>
    <phoneticPr fontId="104"/>
  </si>
  <si>
    <t>Ｂリーグ</t>
    <phoneticPr fontId="93"/>
  </si>
  <si>
    <t>Ｃリーグ</t>
    <phoneticPr fontId="104"/>
  </si>
  <si>
    <t>Ｄリーグ</t>
    <phoneticPr fontId="104"/>
  </si>
  <si>
    <t>Ｅリーグ</t>
    <phoneticPr fontId="104"/>
  </si>
  <si>
    <t>開場7:15 ～</t>
    <rPh sb="0" eb="2">
      <t>カイジョウ</t>
    </rPh>
    <phoneticPr fontId="104"/>
  </si>
  <si>
    <t>審判会議（審判控室）</t>
    <phoneticPr fontId="104"/>
  </si>
  <si>
    <t>監督会議・衛生管理者会議　</t>
    <phoneticPr fontId="94"/>
  </si>
  <si>
    <t>開　会　式</t>
    <rPh sb="0" eb="1">
      <t>カイ</t>
    </rPh>
    <rPh sb="2" eb="3">
      <t>カイ</t>
    </rPh>
    <rPh sb="4" eb="5">
      <t>シキ</t>
    </rPh>
    <phoneticPr fontId="104"/>
  </si>
  <si>
    <t>開始時刻</t>
    <rPh sb="0" eb="2">
      <t>カイシ</t>
    </rPh>
    <rPh sb="2" eb="4">
      <t>ジコク</t>
    </rPh>
    <phoneticPr fontId="104"/>
  </si>
  <si>
    <t>　　　　　（左チーム）　　　審判席を背にしての左右で表示　　　　（右チーム）</t>
    <rPh sb="6" eb="7">
      <t>ヒダリ</t>
    </rPh>
    <rPh sb="14" eb="16">
      <t>シンパン</t>
    </rPh>
    <rPh sb="16" eb="17">
      <t>セキ</t>
    </rPh>
    <rPh sb="18" eb="19">
      <t>セ</t>
    </rPh>
    <rPh sb="23" eb="24">
      <t>ヒダリ</t>
    </rPh>
    <rPh sb="24" eb="25">
      <t>ミギ</t>
    </rPh>
    <rPh sb="26" eb="28">
      <t>ヒョウジ</t>
    </rPh>
    <rPh sb="33" eb="34">
      <t>ミギ</t>
    </rPh>
    <phoneticPr fontId="104"/>
  </si>
  <si>
    <t>予選２</t>
    <rPh sb="0" eb="2">
      <t>ヨセン</t>
    </rPh>
    <phoneticPr fontId="104"/>
  </si>
  <si>
    <t>予選３</t>
    <rPh sb="0" eb="2">
      <t>ヨセン</t>
    </rPh>
    <phoneticPr fontId="104"/>
  </si>
  <si>
    <t>予選４</t>
    <rPh sb="0" eb="2">
      <t>ヨセン</t>
    </rPh>
    <phoneticPr fontId="104"/>
  </si>
  <si>
    <t>予選５</t>
    <rPh sb="0" eb="2">
      <t>ヨセン</t>
    </rPh>
    <phoneticPr fontId="104"/>
  </si>
  <si>
    <t>予選６</t>
    <rPh sb="0" eb="2">
      <t>ヨセン</t>
    </rPh>
    <phoneticPr fontId="104"/>
  </si>
  <si>
    <t>予選７</t>
    <rPh sb="0" eb="2">
      <t>ヨセン</t>
    </rPh>
    <phoneticPr fontId="104"/>
  </si>
  <si>
    <t>予選８</t>
    <rPh sb="0" eb="2">
      <t>ヨセン</t>
    </rPh>
    <phoneticPr fontId="104"/>
  </si>
  <si>
    <t>予選９</t>
    <rPh sb="0" eb="2">
      <t>ヨセン</t>
    </rPh>
    <phoneticPr fontId="104"/>
  </si>
  <si>
    <t>予選１０</t>
    <rPh sb="0" eb="2">
      <t>ヨセン</t>
    </rPh>
    <phoneticPr fontId="104"/>
  </si>
  <si>
    <t>決ＴＢ⑤</t>
    <rPh sb="0" eb="1">
      <t>ケツ</t>
    </rPh>
    <phoneticPr fontId="109"/>
  </si>
  <si>
    <t>決ＴＡ⑤</t>
    <rPh sb="0" eb="1">
      <t>ケツ</t>
    </rPh>
    <phoneticPr fontId="109"/>
  </si>
  <si>
    <t>決ＴＢ⑤勝者</t>
    <rPh sb="0" eb="1">
      <t>ケツ</t>
    </rPh>
    <rPh sb="4" eb="6">
      <t>ショウシャ</t>
    </rPh>
    <phoneticPr fontId="109"/>
  </si>
  <si>
    <t>予選１１</t>
    <rPh sb="0" eb="2">
      <t>ヨセン</t>
    </rPh>
    <phoneticPr fontId="104"/>
  </si>
  <si>
    <t>予選１２</t>
    <rPh sb="0" eb="2">
      <t>ヨセン</t>
    </rPh>
    <phoneticPr fontId="104"/>
  </si>
  <si>
    <t>予選１３</t>
    <rPh sb="0" eb="2">
      <t>ヨセン</t>
    </rPh>
    <phoneticPr fontId="104"/>
  </si>
  <si>
    <t>予選１４</t>
    <rPh sb="0" eb="2">
      <t>ヨセン</t>
    </rPh>
    <phoneticPr fontId="104"/>
  </si>
  <si>
    <t>予選１５</t>
    <rPh sb="0" eb="2">
      <t>ヨセン</t>
    </rPh>
    <phoneticPr fontId="104"/>
  </si>
  <si>
    <t>予選１６</t>
    <rPh sb="0" eb="2">
      <t>ヨセン</t>
    </rPh>
    <phoneticPr fontId="104"/>
  </si>
  <si>
    <t>予選１７</t>
    <rPh sb="0" eb="2">
      <t>ヨセン</t>
    </rPh>
    <phoneticPr fontId="104"/>
  </si>
  <si>
    <t>予選１８</t>
    <rPh sb="0" eb="2">
      <t>ヨセン</t>
    </rPh>
    <phoneticPr fontId="104"/>
  </si>
  <si>
    <t>決ＴＡ⑥</t>
    <rPh sb="0" eb="1">
      <t>ケツ</t>
    </rPh>
    <phoneticPr fontId="109"/>
  </si>
  <si>
    <t>決ＴＡ➆</t>
    <rPh sb="0" eb="1">
      <t>ケツ</t>
    </rPh>
    <phoneticPr fontId="109"/>
  </si>
  <si>
    <t>決ＴＢ⑥</t>
    <rPh sb="0" eb="1">
      <t>ケツ</t>
    </rPh>
    <phoneticPr fontId="109"/>
  </si>
  <si>
    <t>決ＴＡ⑧</t>
    <rPh sb="0" eb="1">
      <t>ケツ</t>
    </rPh>
    <phoneticPr fontId="109"/>
  </si>
  <si>
    <t>決ＴＢ➆</t>
    <rPh sb="0" eb="1">
      <t>ケツ</t>
    </rPh>
    <phoneticPr fontId="109"/>
  </si>
  <si>
    <t>決ＴＡ⑥勝者</t>
    <rPh sb="0" eb="1">
      <t>ケツ</t>
    </rPh>
    <rPh sb="4" eb="6">
      <t>ショウシャ</t>
    </rPh>
    <phoneticPr fontId="109"/>
  </si>
  <si>
    <t>決ＴＡ⑨</t>
    <rPh sb="0" eb="1">
      <t>ケツ</t>
    </rPh>
    <phoneticPr fontId="109"/>
  </si>
  <si>
    <t>決ＴＢ⑧</t>
    <rPh sb="0" eb="1">
      <t>ケツ</t>
    </rPh>
    <phoneticPr fontId="109"/>
  </si>
  <si>
    <t>決ＴＢ⑥勝者</t>
    <rPh sb="0" eb="1">
      <t>ケツ</t>
    </rPh>
    <rPh sb="4" eb="6">
      <t>ショウシャ</t>
    </rPh>
    <phoneticPr fontId="109"/>
  </si>
  <si>
    <t>決ＴＡ⑩</t>
    <rPh sb="0" eb="1">
      <t>ケツ</t>
    </rPh>
    <phoneticPr fontId="109"/>
  </si>
  <si>
    <t>決ＴＡ⑧勝者</t>
    <rPh sb="0" eb="1">
      <t>ケツ</t>
    </rPh>
    <rPh sb="4" eb="6">
      <t>ショウシャ</t>
    </rPh>
    <phoneticPr fontId="109"/>
  </si>
  <si>
    <t>決ＴＢ➆勝者</t>
    <rPh sb="0" eb="1">
      <t>ケツ</t>
    </rPh>
    <rPh sb="4" eb="6">
      <t>ショウシャ</t>
    </rPh>
    <phoneticPr fontId="109"/>
  </si>
  <si>
    <t>決ＴＢ⑨</t>
    <rPh sb="0" eb="1">
      <t>ケツ</t>
    </rPh>
    <phoneticPr fontId="109"/>
  </si>
  <si>
    <t>決ＴＡ⑨勝者</t>
    <rPh sb="0" eb="1">
      <t>ケツ</t>
    </rPh>
    <rPh sb="4" eb="6">
      <t>ショウシャ</t>
    </rPh>
    <phoneticPr fontId="109"/>
  </si>
  <si>
    <t>決ＴＢ⑧勝者</t>
    <rPh sb="0" eb="1">
      <t>ケツ</t>
    </rPh>
    <rPh sb="4" eb="6">
      <t>ショウシャ</t>
    </rPh>
    <phoneticPr fontId="109"/>
  </si>
  <si>
    <t>決ＴＡ⑩勝者</t>
    <rPh sb="0" eb="1">
      <t>ケツ</t>
    </rPh>
    <rPh sb="4" eb="6">
      <t>ショウシャ</t>
    </rPh>
    <phoneticPr fontId="109"/>
  </si>
  <si>
    <t>決ＴＢ⑨勝者</t>
    <rPh sb="0" eb="1">
      <t>ケツ</t>
    </rPh>
    <rPh sb="4" eb="6">
      <t>ショウシャ</t>
    </rPh>
    <phoneticPr fontId="109"/>
  </si>
  <si>
    <t>閉会式・表彰式</t>
    <rPh sb="0" eb="3">
      <t>ヘイカイシキ</t>
    </rPh>
    <rPh sb="4" eb="6">
      <t>ヒョウショウ</t>
    </rPh>
    <rPh sb="6" eb="7">
      <t>シキ</t>
    </rPh>
    <phoneticPr fontId="104"/>
  </si>
  <si>
    <t>後かたづけ・会場整備・17時完全撤収</t>
    <rPh sb="0" eb="1">
      <t>アト</t>
    </rPh>
    <rPh sb="6" eb="8">
      <t>カイジョウ</t>
    </rPh>
    <rPh sb="8" eb="10">
      <t>セイビ</t>
    </rPh>
    <rPh sb="13" eb="14">
      <t>ジ</t>
    </rPh>
    <rPh sb="14" eb="16">
      <t>カンゼン</t>
    </rPh>
    <rPh sb="16" eb="18">
      <t>テッシュウ</t>
    </rPh>
    <phoneticPr fontId="104"/>
  </si>
  <si>
    <t>※試合の進行により時間がずれる場合があります。</t>
    <rPh sb="1" eb="3">
      <t>シアイ</t>
    </rPh>
    <rPh sb="4" eb="6">
      <t>シンコウ</t>
    </rPh>
    <rPh sb="9" eb="11">
      <t>ジカン</t>
    </rPh>
    <rPh sb="15" eb="17">
      <t>バアイ</t>
    </rPh>
    <phoneticPr fontId="104"/>
  </si>
  <si>
    <t>休憩</t>
    <rPh sb="0" eb="2">
      <t>キュウケイ</t>
    </rPh>
    <phoneticPr fontId="109"/>
  </si>
  <si>
    <t>Ａ１位</t>
    <rPh sb="2" eb="3">
      <t>イ</t>
    </rPh>
    <phoneticPr fontId="94"/>
  </si>
  <si>
    <t>Ｂ４位</t>
    <rPh sb="2" eb="3">
      <t>イ</t>
    </rPh>
    <phoneticPr fontId="94"/>
  </si>
  <si>
    <t>Ａ３位</t>
    <rPh sb="2" eb="3">
      <t>イ</t>
    </rPh>
    <phoneticPr fontId="94"/>
  </si>
  <si>
    <t>Ｂ２位</t>
    <rPh sb="2" eb="3">
      <t>イ</t>
    </rPh>
    <phoneticPr fontId="94"/>
  </si>
  <si>
    <t>Ａ２位</t>
    <rPh sb="2" eb="3">
      <t>イ</t>
    </rPh>
    <phoneticPr fontId="94"/>
  </si>
  <si>
    <t>Ｂ３位</t>
    <rPh sb="2" eb="3">
      <t>イ</t>
    </rPh>
    <phoneticPr fontId="94"/>
  </si>
  <si>
    <t>Ｂ１位</t>
    <rPh sb="2" eb="3">
      <t>イ</t>
    </rPh>
    <phoneticPr fontId="94"/>
  </si>
  <si>
    <t>Ｃ１位</t>
    <rPh sb="2" eb="3">
      <t>イ</t>
    </rPh>
    <phoneticPr fontId="94"/>
  </si>
  <si>
    <t>Ｃ３位</t>
    <rPh sb="2" eb="3">
      <t>イ</t>
    </rPh>
    <phoneticPr fontId="94"/>
  </si>
  <si>
    <t>Ｃ２位</t>
    <rPh sb="2" eb="3">
      <t>イ</t>
    </rPh>
    <phoneticPr fontId="94"/>
  </si>
  <si>
    <t>＜駐車場について＞</t>
    <rPh sb="1" eb="3">
      <t>チュウシャ</t>
    </rPh>
    <rPh sb="3" eb="4">
      <t>ジョウ</t>
    </rPh>
    <phoneticPr fontId="93"/>
  </si>
  <si>
    <t>＜出入口について＞</t>
    <rPh sb="1" eb="4">
      <t>デイリグチ</t>
    </rPh>
    <phoneticPr fontId="93"/>
  </si>
  <si>
    <r>
      <rPr>
        <b/>
        <sz val="14"/>
        <color rgb="FFFF0000"/>
        <rFont val="Meiryo UI"/>
        <family val="3"/>
        <charset val="128"/>
      </rPr>
      <t>　　　</t>
    </r>
    <r>
      <rPr>
        <b/>
        <u/>
        <sz val="14"/>
        <color rgb="FFFF0000"/>
        <rFont val="Meiryo UI"/>
        <family val="3"/>
        <charset val="128"/>
      </rPr>
      <t>出入口は正面玄関のみとなりますのでご注意下さい。</t>
    </r>
    <rPh sb="3" eb="6">
      <t>デイリグチ</t>
    </rPh>
    <rPh sb="7" eb="9">
      <t>ショウメン</t>
    </rPh>
    <rPh sb="9" eb="11">
      <t>ゲンカン</t>
    </rPh>
    <rPh sb="21" eb="23">
      <t>チュウイ</t>
    </rPh>
    <rPh sb="23" eb="24">
      <t>クダ</t>
    </rPh>
    <phoneticPr fontId="93"/>
  </si>
  <si>
    <t>※　当日は17:00 完全撤収となります。試合進行・撤収作業のご協力をお願いいたします</t>
    <rPh sb="2" eb="4">
      <t>トウジツ</t>
    </rPh>
    <rPh sb="11" eb="15">
      <t>カンゼンテッシュウ</t>
    </rPh>
    <rPh sb="21" eb="25">
      <t>シアイシンコウ</t>
    </rPh>
    <rPh sb="26" eb="28">
      <t>テッシュウ</t>
    </rPh>
    <rPh sb="28" eb="30">
      <t>サギョウ</t>
    </rPh>
    <rPh sb="32" eb="34">
      <t>キョウリョク</t>
    </rPh>
    <rPh sb="36" eb="37">
      <t>ネガ</t>
    </rPh>
    <phoneticPr fontId="94"/>
  </si>
  <si>
    <r>
      <t>・</t>
    </r>
    <r>
      <rPr>
        <b/>
        <sz val="12"/>
        <color theme="1"/>
        <rFont val="Meiryo UI"/>
        <family val="3"/>
        <charset val="128"/>
      </rPr>
      <t>感染防止対策として各チーム消毒、飲食、会話等対策にご協力願います。　★マスク着用は任意</t>
    </r>
    <rPh sb="1" eb="3">
      <t>カンセン</t>
    </rPh>
    <rPh sb="3" eb="5">
      <t>ボウシ</t>
    </rPh>
    <rPh sb="5" eb="7">
      <t>タイサク</t>
    </rPh>
    <rPh sb="10" eb="11">
      <t>カク</t>
    </rPh>
    <rPh sb="14" eb="16">
      <t>ショウドク</t>
    </rPh>
    <rPh sb="17" eb="19">
      <t>インショク</t>
    </rPh>
    <rPh sb="20" eb="22">
      <t>カイワ</t>
    </rPh>
    <rPh sb="22" eb="23">
      <t>トウ</t>
    </rPh>
    <rPh sb="23" eb="25">
      <t>タイサク</t>
    </rPh>
    <rPh sb="27" eb="29">
      <t>キョウリョク</t>
    </rPh>
    <rPh sb="29" eb="30">
      <t>ネガ</t>
    </rPh>
    <rPh sb="39" eb="41">
      <t>チャクヨウ</t>
    </rPh>
    <rPh sb="42" eb="44">
      <t>ニンイ</t>
    </rPh>
    <phoneticPr fontId="95"/>
  </si>
  <si>
    <t>・今大会、衛生管理者（各チーム2名）の選出を必ずお願い致します。</t>
  </si>
  <si>
    <t>※　衛生管理者会議にて補足説明を行います。</t>
    <rPh sb="2" eb="4">
      <t>エイセイ</t>
    </rPh>
    <rPh sb="4" eb="6">
      <t>カンリ</t>
    </rPh>
    <rPh sb="6" eb="7">
      <t>シャ</t>
    </rPh>
    <rPh sb="7" eb="9">
      <t>カイギ</t>
    </rPh>
    <rPh sb="11" eb="13">
      <t>ホソク</t>
    </rPh>
    <rPh sb="13" eb="15">
      <t>セツメイ</t>
    </rPh>
    <rPh sb="16" eb="17">
      <t>オコナ</t>
    </rPh>
    <phoneticPr fontId="73"/>
  </si>
  <si>
    <t>・試合間の給水については、アリーナ外でお願いします。</t>
  </si>
  <si>
    <t>※　出来るだけ試合に間に合うよう調整し、間に合わない場合は各コート責任者へ報告願います。</t>
    <rPh sb="37" eb="39">
      <t>ホウコク</t>
    </rPh>
    <rPh sb="39" eb="40">
      <t>ネガ</t>
    </rPh>
    <phoneticPr fontId="92"/>
  </si>
  <si>
    <t>※　3セットの対戦チームに限りアリーナ出口付近に飲料の準備を許可します。</t>
    <rPh sb="7" eb="9">
      <t>タイセン</t>
    </rPh>
    <rPh sb="13" eb="14">
      <t>カギ</t>
    </rPh>
    <rPh sb="19" eb="21">
      <t>デグチ</t>
    </rPh>
    <rPh sb="21" eb="23">
      <t>フキン</t>
    </rPh>
    <rPh sb="24" eb="26">
      <t>インリョウ</t>
    </rPh>
    <rPh sb="27" eb="29">
      <t>ジュンビ</t>
    </rPh>
    <rPh sb="30" eb="32">
      <t>キョカ</t>
    </rPh>
    <phoneticPr fontId="73"/>
  </si>
  <si>
    <t>・各チーム毎、休憩は指定座席に限り利用して下さい。</t>
    <rPh sb="1" eb="2">
      <t>カク</t>
    </rPh>
    <rPh sb="7" eb="9">
      <t>キュウケイ</t>
    </rPh>
    <rPh sb="10" eb="12">
      <t>シテイ</t>
    </rPh>
    <rPh sb="12" eb="14">
      <t>ザセキ</t>
    </rPh>
    <rPh sb="15" eb="16">
      <t>カギ</t>
    </rPh>
    <rPh sb="17" eb="19">
      <t>リヨウ</t>
    </rPh>
    <rPh sb="21" eb="22">
      <t>クダ</t>
    </rPh>
    <phoneticPr fontId="95"/>
  </si>
  <si>
    <t>※　観客席以外の飲食は基本禁止。</t>
    <rPh sb="2" eb="5">
      <t>カンキャクセキ</t>
    </rPh>
    <rPh sb="5" eb="7">
      <t>イガイ</t>
    </rPh>
    <rPh sb="11" eb="13">
      <t>キホン</t>
    </rPh>
    <phoneticPr fontId="95"/>
  </si>
  <si>
    <t>・昼食・休憩は各指定座席にてタイムスケジュール及び試合進行を考慮しながら各チーム毎に対応して下さい。</t>
    <rPh sb="7" eb="8">
      <t>カク</t>
    </rPh>
    <rPh sb="10" eb="12">
      <t>ザセキ</t>
    </rPh>
    <rPh sb="27" eb="29">
      <t>シンコウ</t>
    </rPh>
    <rPh sb="36" eb="37">
      <t>カク</t>
    </rPh>
    <rPh sb="40" eb="41">
      <t>ゴト</t>
    </rPh>
    <rPh sb="42" eb="44">
      <t>タイオウ</t>
    </rPh>
    <rPh sb="46" eb="47">
      <t>クダ</t>
    </rPh>
    <phoneticPr fontId="73"/>
  </si>
  <si>
    <t>※　『昼食』は指定座席に限り許可をいただいておりますが、感染拡大防止の観点からビニールシート等での</t>
    <rPh sb="3" eb="5">
      <t>チュウショク</t>
    </rPh>
    <rPh sb="7" eb="11">
      <t>シテイザセキ</t>
    </rPh>
    <rPh sb="12" eb="13">
      <t>カギ</t>
    </rPh>
    <rPh sb="14" eb="16">
      <t>キョカ</t>
    </rPh>
    <rPh sb="28" eb="30">
      <t>カンセン</t>
    </rPh>
    <rPh sb="30" eb="32">
      <t>カクダイ</t>
    </rPh>
    <rPh sb="32" eb="34">
      <t>ボウシ</t>
    </rPh>
    <rPh sb="35" eb="37">
      <t>カンテン</t>
    </rPh>
    <rPh sb="46" eb="47">
      <t>トウ</t>
    </rPh>
    <phoneticPr fontId="73"/>
  </si>
  <si>
    <t>　　1F・2Fロビーの場所取りは禁止といたします。</t>
    <rPh sb="11" eb="14">
      <t>バショト</t>
    </rPh>
    <rPh sb="16" eb="18">
      <t>キンシ</t>
    </rPh>
    <phoneticPr fontId="73"/>
  </si>
  <si>
    <r>
      <t>・</t>
    </r>
    <r>
      <rPr>
        <b/>
        <sz val="12"/>
        <color theme="1"/>
        <rFont val="Meiryo UI"/>
        <family val="3"/>
        <charset val="128"/>
      </rPr>
      <t>応援時に飲料及び菓子類がアリーナに落ちる事例がありました。　注意、指導を徹底してください。</t>
    </r>
    <rPh sb="1" eb="4">
      <t>オウエンジ</t>
    </rPh>
    <rPh sb="5" eb="7">
      <t>インリョウ</t>
    </rPh>
    <rPh sb="7" eb="8">
      <t>オヨ</t>
    </rPh>
    <rPh sb="9" eb="12">
      <t>カシルイ</t>
    </rPh>
    <rPh sb="18" eb="19">
      <t>オ</t>
    </rPh>
    <rPh sb="21" eb="23">
      <t>ジレイ</t>
    </rPh>
    <phoneticPr fontId="73"/>
  </si>
  <si>
    <t>・ゴミの持ち帰り等、各チームの指導者及び保護者責任において、館内・観客席の美化に進んでご協力願います。</t>
    <rPh sb="8" eb="9">
      <t>トウ</t>
    </rPh>
    <rPh sb="18" eb="19">
      <t>オヨ</t>
    </rPh>
    <rPh sb="30" eb="32">
      <t>カンナイ</t>
    </rPh>
    <rPh sb="46" eb="47">
      <t>ネガ</t>
    </rPh>
    <phoneticPr fontId="73"/>
  </si>
  <si>
    <t>・館内（ロビー・廊下・階段）及び野外でのボールを使った練習は禁止。</t>
    <rPh sb="1" eb="3">
      <t>カンナイ</t>
    </rPh>
    <rPh sb="14" eb="15">
      <t>オヨ</t>
    </rPh>
    <rPh sb="16" eb="18">
      <t>ヤガイ</t>
    </rPh>
    <rPh sb="24" eb="25">
      <t>ツカ</t>
    </rPh>
    <rPh sb="30" eb="32">
      <t>キンシ</t>
    </rPh>
    <phoneticPr fontId="73"/>
  </si>
  <si>
    <t>※　館内外の設備等を破損した場合は、チームの責任において弁済していただきます。</t>
    <rPh sb="4" eb="5">
      <t>ガイ</t>
    </rPh>
    <phoneticPr fontId="73"/>
  </si>
  <si>
    <t>＜地震対策について＞</t>
  </si>
  <si>
    <t>★アリーナ内　基本審判員・チーム役員の指示に従い、頭上に注意しながら、壁側に集まってください。</t>
  </si>
  <si>
    <t>★アリーナ外　監督、衛生管理者の指示に従い、頭上、壁側に注意して行動してください。</t>
  </si>
  <si>
    <t>・貴重品の管理は各自・チーム内で管理願います。盗難の事例もありますので十分に注意してください。</t>
    <rPh sb="14" eb="15">
      <t>ナイ</t>
    </rPh>
    <rPh sb="26" eb="28">
      <t>ジレイ</t>
    </rPh>
    <phoneticPr fontId="73"/>
  </si>
  <si>
    <t>※　施設内一般の利用者も出入りいたします。</t>
    <rPh sb="2" eb="5">
      <t>シセツナイ</t>
    </rPh>
    <rPh sb="5" eb="7">
      <t>イッパン</t>
    </rPh>
    <rPh sb="8" eb="11">
      <t>リヨウシャ</t>
    </rPh>
    <rPh sb="12" eb="14">
      <t>デイ</t>
    </rPh>
    <phoneticPr fontId="73"/>
  </si>
  <si>
    <t>チーム内でルールを再確認し、厳守してください。</t>
    <rPh sb="14" eb="16">
      <t>ゲンシュ</t>
    </rPh>
    <phoneticPr fontId="93"/>
  </si>
  <si>
    <t>Dリーグ
4</t>
    <phoneticPr fontId="93"/>
  </si>
  <si>
    <t>Aリーグ
5</t>
    <phoneticPr fontId="93"/>
  </si>
  <si>
    <t>Cリーグ
4</t>
    <phoneticPr fontId="93"/>
  </si>
  <si>
    <t>Ｆリーグ</t>
    <phoneticPr fontId="104"/>
  </si>
  <si>
    <t>Ｆリーグ</t>
    <phoneticPr fontId="93"/>
  </si>
  <si>
    <t>予選１９</t>
    <rPh sb="0" eb="2">
      <t>ヨセン</t>
    </rPh>
    <phoneticPr fontId="104"/>
  </si>
  <si>
    <t>予選２０</t>
    <rPh sb="0" eb="2">
      <t>ヨセン</t>
    </rPh>
    <phoneticPr fontId="104"/>
  </si>
  <si>
    <t>予選２１</t>
    <rPh sb="0" eb="2">
      <t>ヨセン</t>
    </rPh>
    <phoneticPr fontId="104"/>
  </si>
  <si>
    <t>決ＴＡ⑤勝者</t>
    <rPh sb="0" eb="1">
      <t>ケツ</t>
    </rPh>
    <rPh sb="4" eb="6">
      <t>ショウシャ</t>
    </rPh>
    <phoneticPr fontId="109"/>
  </si>
  <si>
    <t>決ＴＢ⑨</t>
    <rPh sb="0" eb="1">
      <t>ケツ</t>
    </rPh>
    <phoneticPr fontId="104"/>
  </si>
  <si>
    <t>決ＴＢ⑩</t>
    <rPh sb="0" eb="1">
      <t>ケツ</t>
    </rPh>
    <phoneticPr fontId="109"/>
  </si>
  <si>
    <t>決ＴＢ⑪</t>
    <rPh sb="0" eb="1">
      <t>ケツ</t>
    </rPh>
    <phoneticPr fontId="109"/>
  </si>
  <si>
    <t>決ＴＢ⑩勝者</t>
    <rPh sb="0" eb="1">
      <t>ケツ</t>
    </rPh>
    <rPh sb="4" eb="6">
      <t>ショウシャ</t>
    </rPh>
    <phoneticPr fontId="109"/>
  </si>
  <si>
    <t>決ＴＢ⑫</t>
    <rPh sb="0" eb="1">
      <t>ケツ</t>
    </rPh>
    <phoneticPr fontId="109"/>
  </si>
  <si>
    <t>決ＴＢ⑪勝者</t>
    <rPh sb="0" eb="1">
      <t>ケツ</t>
    </rPh>
    <rPh sb="4" eb="6">
      <t>ショウシャ</t>
    </rPh>
    <phoneticPr fontId="109"/>
  </si>
  <si>
    <t>決ＴＡ⑩</t>
    <rPh sb="0" eb="1">
      <t>ケツ</t>
    </rPh>
    <phoneticPr fontId="104"/>
  </si>
  <si>
    <t>決ＴＢ⑫</t>
    <rPh sb="0" eb="1">
      <t>ケツ</t>
    </rPh>
    <phoneticPr fontId="104"/>
  </si>
  <si>
    <t>Eリーグ
４</t>
    <phoneticPr fontId="93"/>
  </si>
  <si>
    <t>ブルーソウルズＸ</t>
    <phoneticPr fontId="93"/>
  </si>
  <si>
    <t>Ｂリーグ</t>
    <phoneticPr fontId="104"/>
  </si>
  <si>
    <t>Aリーグ</t>
    <phoneticPr fontId="93"/>
  </si>
  <si>
    <t>Ｃリーグ</t>
    <phoneticPr fontId="93"/>
  </si>
  <si>
    <t>ひがまつブルードルフィンズ</t>
    <phoneticPr fontId="93"/>
  </si>
  <si>
    <t>Ｇリーグ</t>
    <phoneticPr fontId="104"/>
  </si>
  <si>
    <t>Ｇリーグ</t>
    <phoneticPr fontId="93"/>
  </si>
  <si>
    <t xml:space="preserve">F </t>
    <phoneticPr fontId="94"/>
  </si>
  <si>
    <t xml:space="preserve">D </t>
    <phoneticPr fontId="93"/>
  </si>
  <si>
    <t xml:space="preserve">A </t>
    <phoneticPr fontId="94"/>
  </si>
  <si>
    <t xml:space="preserve">E </t>
    <phoneticPr fontId="94"/>
  </si>
  <si>
    <t xml:space="preserve">A </t>
    <phoneticPr fontId="93"/>
  </si>
  <si>
    <t xml:space="preserve">E </t>
    <phoneticPr fontId="93"/>
  </si>
  <si>
    <t xml:space="preserve">G </t>
    <phoneticPr fontId="93"/>
  </si>
  <si>
    <t xml:space="preserve">G </t>
    <phoneticPr fontId="94"/>
  </si>
  <si>
    <t>予選２２</t>
    <rPh sb="0" eb="2">
      <t>ヨセン</t>
    </rPh>
    <phoneticPr fontId="104"/>
  </si>
  <si>
    <t>予選２３</t>
    <rPh sb="0" eb="2">
      <t>ヨセン</t>
    </rPh>
    <phoneticPr fontId="104"/>
  </si>
  <si>
    <t>決ＴＡ①</t>
    <rPh sb="0" eb="1">
      <t>ケツ</t>
    </rPh>
    <phoneticPr fontId="109"/>
  </si>
  <si>
    <t>決ＴＡ②</t>
    <rPh sb="0" eb="1">
      <t>ケツ</t>
    </rPh>
    <phoneticPr fontId="109"/>
  </si>
  <si>
    <t>決ＴＡ③</t>
    <rPh sb="0" eb="1">
      <t>ケツ</t>
    </rPh>
    <phoneticPr fontId="109"/>
  </si>
  <si>
    <t>決ＴＡ④</t>
    <rPh sb="0" eb="1">
      <t>ケツ</t>
    </rPh>
    <phoneticPr fontId="109"/>
  </si>
  <si>
    <t>決ＴＢ①</t>
    <rPh sb="0" eb="1">
      <t>ケツ</t>
    </rPh>
    <phoneticPr fontId="109"/>
  </si>
  <si>
    <t>決ＴＢ②</t>
    <rPh sb="0" eb="1">
      <t>ケツ</t>
    </rPh>
    <phoneticPr fontId="109"/>
  </si>
  <si>
    <t>決ＴＢ③</t>
    <rPh sb="0" eb="1">
      <t>ケツ</t>
    </rPh>
    <phoneticPr fontId="109"/>
  </si>
  <si>
    <t>決ＴＢ④</t>
    <rPh sb="0" eb="1">
      <t>ケツ</t>
    </rPh>
    <phoneticPr fontId="109"/>
  </si>
  <si>
    <t>Ｇ１位</t>
    <rPh sb="2" eb="3">
      <t>イ</t>
    </rPh>
    <phoneticPr fontId="94"/>
  </si>
  <si>
    <t>Ｇ２位</t>
    <rPh sb="2" eb="3">
      <t>イ</t>
    </rPh>
    <phoneticPr fontId="94"/>
  </si>
  <si>
    <t>Ｇ４位</t>
    <rPh sb="2" eb="3">
      <t>イ</t>
    </rPh>
    <phoneticPr fontId="94"/>
  </si>
  <si>
    <t>Ｇ３位</t>
    <rPh sb="2" eb="3">
      <t>イ</t>
    </rPh>
    <phoneticPr fontId="94"/>
  </si>
  <si>
    <t>決ＴＡ②</t>
    <rPh sb="0" eb="1">
      <t>ケツ</t>
    </rPh>
    <phoneticPr fontId="104"/>
  </si>
  <si>
    <t>決ＴＢ①勝者</t>
    <rPh sb="0" eb="1">
      <t>ケツ</t>
    </rPh>
    <rPh sb="4" eb="6">
      <t>ショウシャ</t>
    </rPh>
    <phoneticPr fontId="109"/>
  </si>
  <si>
    <t>決ＴＡ①勝者</t>
    <rPh sb="0" eb="1">
      <t>ケツ</t>
    </rPh>
    <rPh sb="4" eb="6">
      <t>ショウシャ</t>
    </rPh>
    <phoneticPr fontId="109"/>
  </si>
  <si>
    <t>決ＴＡ③勝者</t>
    <rPh sb="0" eb="1">
      <t>ケツ</t>
    </rPh>
    <rPh sb="4" eb="6">
      <t>ショウシャ</t>
    </rPh>
    <phoneticPr fontId="109"/>
  </si>
  <si>
    <t>決ＴＢ②勝者</t>
    <rPh sb="0" eb="1">
      <t>ケツ</t>
    </rPh>
    <rPh sb="4" eb="6">
      <t>ショウシャ</t>
    </rPh>
    <phoneticPr fontId="109"/>
  </si>
  <si>
    <t>決ＴＡ②勝者</t>
    <rPh sb="0" eb="1">
      <t>ケツ</t>
    </rPh>
    <rPh sb="4" eb="6">
      <t>ショウシャ</t>
    </rPh>
    <phoneticPr fontId="109"/>
  </si>
  <si>
    <t>決ＴＡ④勝者</t>
    <rPh sb="0" eb="1">
      <t>ケツ</t>
    </rPh>
    <rPh sb="4" eb="6">
      <t>ショウシャ</t>
    </rPh>
    <phoneticPr fontId="109"/>
  </si>
  <si>
    <t>決ＴＢ③勝者</t>
    <rPh sb="0" eb="1">
      <t>ケツ</t>
    </rPh>
    <rPh sb="4" eb="6">
      <t>ショウシャ</t>
    </rPh>
    <phoneticPr fontId="109"/>
  </si>
  <si>
    <t>決ＴＢ④勝者</t>
    <rPh sb="0" eb="1">
      <t>ケツ</t>
    </rPh>
    <rPh sb="4" eb="6">
      <t>ショウシャ</t>
    </rPh>
    <phoneticPr fontId="109"/>
  </si>
  <si>
    <t>決ＴＡ⑪</t>
    <rPh sb="0" eb="1">
      <t>ケツ</t>
    </rPh>
    <phoneticPr fontId="109"/>
  </si>
  <si>
    <t>決ＴＡ⑫</t>
    <rPh sb="0" eb="1">
      <t>ケツ</t>
    </rPh>
    <phoneticPr fontId="109"/>
  </si>
  <si>
    <t>決ＴＡ➆勝者</t>
    <rPh sb="0" eb="1">
      <t>ケツ</t>
    </rPh>
    <rPh sb="4" eb="6">
      <t>ショウシャ</t>
    </rPh>
    <phoneticPr fontId="109"/>
  </si>
  <si>
    <t>決ＴＡ⑬</t>
    <rPh sb="0" eb="1">
      <t>ケツ</t>
    </rPh>
    <phoneticPr fontId="109"/>
  </si>
  <si>
    <t>決ＴＡ⑪勝者</t>
    <rPh sb="0" eb="1">
      <t>ケツ</t>
    </rPh>
    <rPh sb="4" eb="6">
      <t>ショウシャ</t>
    </rPh>
    <phoneticPr fontId="109"/>
  </si>
  <si>
    <t>休憩（3分）</t>
    <rPh sb="0" eb="2">
      <t>キュウケイ</t>
    </rPh>
    <rPh sb="4" eb="5">
      <t>フン</t>
    </rPh>
    <phoneticPr fontId="94"/>
  </si>
  <si>
    <t>決ＴＡ⑫勝者</t>
    <rPh sb="0" eb="1">
      <t>ケツ</t>
    </rPh>
    <rPh sb="4" eb="6">
      <t>ショウシャ</t>
    </rPh>
    <phoneticPr fontId="109"/>
  </si>
  <si>
    <t>決ＴＡ⑬勝者</t>
    <rPh sb="0" eb="1">
      <t>ケツ</t>
    </rPh>
    <rPh sb="4" eb="6">
      <t>ショウシャ</t>
    </rPh>
    <phoneticPr fontId="109"/>
  </si>
  <si>
    <t>決ＴＢ⑫勝者</t>
    <rPh sb="0" eb="1">
      <t>ケツ</t>
    </rPh>
    <rPh sb="4" eb="6">
      <t>ショウシャ</t>
    </rPh>
    <phoneticPr fontId="109"/>
  </si>
  <si>
    <t>決ＴＡ④</t>
    <rPh sb="0" eb="1">
      <t>ケツ</t>
    </rPh>
    <phoneticPr fontId="104"/>
  </si>
  <si>
    <t>決ＴＢ③</t>
    <rPh sb="0" eb="1">
      <t>ケツ</t>
    </rPh>
    <phoneticPr fontId="104"/>
  </si>
  <si>
    <t>決ＴＡ⑨</t>
    <rPh sb="0" eb="1">
      <t>ケツ</t>
    </rPh>
    <phoneticPr fontId="104"/>
  </si>
  <si>
    <t>決ＴＢ⑧</t>
    <rPh sb="0" eb="1">
      <t>ケツ</t>
    </rPh>
    <phoneticPr fontId="104"/>
  </si>
  <si>
    <t>本宮ブラック・シャークス</t>
    <phoneticPr fontId="93"/>
  </si>
  <si>
    <t>南相フェニックス</t>
  </si>
  <si>
    <t>いいのフェニックス</t>
  </si>
  <si>
    <t>ひがまつブルーインパルス</t>
  </si>
  <si>
    <t>Ａ５位</t>
    <rPh sb="2" eb="3">
      <t>イ</t>
    </rPh>
    <phoneticPr fontId="94"/>
  </si>
  <si>
    <t>Ｃ４位</t>
    <rPh sb="2" eb="3">
      <t>イ</t>
    </rPh>
    <phoneticPr fontId="94"/>
  </si>
  <si>
    <t>1st</t>
    <phoneticPr fontId="93"/>
  </si>
  <si>
    <t>2nd</t>
    <phoneticPr fontId="93"/>
  </si>
  <si>
    <t>3rd</t>
    <phoneticPr fontId="93"/>
  </si>
  <si>
    <t>仙台カップ　小学生ドッジボール大会　オープンの部</t>
    <rPh sb="0" eb="2">
      <t>センダイ</t>
    </rPh>
    <rPh sb="6" eb="9">
      <t>ショウガクセイ</t>
    </rPh>
    <phoneticPr fontId="94"/>
  </si>
  <si>
    <t>仙台カップ　小学生ドッジボール大会　チャレンジの部</t>
    <rPh sb="0" eb="2">
      <t>センダイ</t>
    </rPh>
    <rPh sb="6" eb="9">
      <t>ショウガクセイ</t>
    </rPh>
    <phoneticPr fontId="94"/>
  </si>
  <si>
    <t>本宮ブラック・ドルフィンズ</t>
  </si>
  <si>
    <t>大久保ビッグファイターズ</t>
    <phoneticPr fontId="93"/>
  </si>
  <si>
    <t>館スカイファイターズ</t>
    <phoneticPr fontId="93"/>
  </si>
  <si>
    <t>原小ファイターズジュニア</t>
    <phoneticPr fontId="93"/>
  </si>
  <si>
    <t>PchansRS</t>
    <phoneticPr fontId="93"/>
  </si>
  <si>
    <t>荒町エッグ'S</t>
    <phoneticPr fontId="93"/>
  </si>
  <si>
    <t>塩二小ビーンズ</t>
    <phoneticPr fontId="93"/>
  </si>
  <si>
    <t>松陵SHARK</t>
    <phoneticPr fontId="93"/>
  </si>
  <si>
    <t>SSOK</t>
    <phoneticPr fontId="93"/>
  </si>
  <si>
    <t>岩沼レッドドラゴン</t>
    <phoneticPr fontId="93"/>
  </si>
  <si>
    <t>岩沼シャイニーズ</t>
    <phoneticPr fontId="93"/>
  </si>
  <si>
    <t>TRY-PAC Jr</t>
    <phoneticPr fontId="93"/>
  </si>
  <si>
    <t>Ｄリーグ</t>
    <phoneticPr fontId="93"/>
  </si>
  <si>
    <t>Ｅリーグ</t>
    <phoneticPr fontId="93"/>
  </si>
  <si>
    <t>◎チャレンジの部　　予選リーグ</t>
    <rPh sb="10" eb="12">
      <t>ヨセン</t>
    </rPh>
    <phoneticPr fontId="104"/>
  </si>
  <si>
    <t>◎オープンの部　　予選リーグ</t>
    <rPh sb="9" eb="11">
      <t>ヨセン</t>
    </rPh>
    <phoneticPr fontId="104"/>
  </si>
  <si>
    <t>仙台カップ　小学生ドッジボール大会　　予選リーグ勝敗表</t>
    <rPh sb="19" eb="21">
      <t>ヨセン</t>
    </rPh>
    <rPh sb="24" eb="27">
      <t>ショウハイヒョウ</t>
    </rPh>
    <phoneticPr fontId="104"/>
  </si>
  <si>
    <t xml:space="preserve">A </t>
  </si>
  <si>
    <t xml:space="preserve">B </t>
  </si>
  <si>
    <t xml:space="preserve">C </t>
  </si>
  <si>
    <t xml:space="preserve">G </t>
  </si>
  <si>
    <t xml:space="preserve">Ｇ </t>
    <phoneticPr fontId="93"/>
  </si>
  <si>
    <t>南相フェニックスＪｒ</t>
  </si>
  <si>
    <t>いいのチビックス</t>
  </si>
  <si>
    <t>Ｆ</t>
    <phoneticPr fontId="93"/>
  </si>
  <si>
    <t xml:space="preserve">A </t>
    <phoneticPr fontId="93"/>
  </si>
  <si>
    <t xml:space="preserve">C </t>
    <phoneticPr fontId="93"/>
  </si>
  <si>
    <t>Ｃ３位</t>
    <rPh sb="2" eb="3">
      <t>イ</t>
    </rPh>
    <phoneticPr fontId="93"/>
  </si>
  <si>
    <t>Ｄ１位</t>
    <rPh sb="2" eb="3">
      <t>イ</t>
    </rPh>
    <phoneticPr fontId="94"/>
  </si>
  <si>
    <t>Ｄ４位</t>
    <rPh sb="2" eb="3">
      <t>イ</t>
    </rPh>
    <phoneticPr fontId="94"/>
  </si>
  <si>
    <t>Ｄ２位</t>
    <rPh sb="2" eb="3">
      <t>イ</t>
    </rPh>
    <phoneticPr fontId="94"/>
  </si>
  <si>
    <t>Ｄ３位</t>
    <rPh sb="2" eb="3">
      <t>イ</t>
    </rPh>
    <phoneticPr fontId="94"/>
  </si>
  <si>
    <t>決ＴＡ①</t>
    <rPh sb="0" eb="1">
      <t>ケツ</t>
    </rPh>
    <phoneticPr fontId="104"/>
  </si>
  <si>
    <t>決ＴＢ②</t>
    <rPh sb="0" eb="1">
      <t>ケツ</t>
    </rPh>
    <phoneticPr fontId="104"/>
  </si>
  <si>
    <t>決ＴＡ③</t>
    <rPh sb="0" eb="1">
      <t>ケツ</t>
    </rPh>
    <phoneticPr fontId="104"/>
  </si>
  <si>
    <t>決ＴＢ④</t>
    <rPh sb="0" eb="1">
      <t>ケツ</t>
    </rPh>
    <phoneticPr fontId="104"/>
  </si>
  <si>
    <t>Ｅ４位</t>
    <rPh sb="2" eb="3">
      <t>イ</t>
    </rPh>
    <phoneticPr fontId="94"/>
  </si>
  <si>
    <t>Ｆ２位</t>
    <rPh sb="2" eb="3">
      <t>イ</t>
    </rPh>
    <phoneticPr fontId="93"/>
  </si>
  <si>
    <t>Ｅ２位</t>
    <rPh sb="2" eb="3">
      <t>イ</t>
    </rPh>
    <phoneticPr fontId="94"/>
  </si>
  <si>
    <t>Ｆ３位</t>
    <rPh sb="2" eb="3">
      <t>イ</t>
    </rPh>
    <phoneticPr fontId="94"/>
  </si>
  <si>
    <t>Ｆ１位</t>
    <rPh sb="2" eb="3">
      <t>イ</t>
    </rPh>
    <phoneticPr fontId="94"/>
  </si>
  <si>
    <t>Ｅ３位</t>
    <rPh sb="2" eb="3">
      <t>イ</t>
    </rPh>
    <phoneticPr fontId="94"/>
  </si>
  <si>
    <t>Ｅ１位</t>
    <rPh sb="2" eb="3">
      <t>イ</t>
    </rPh>
    <phoneticPr fontId="94"/>
  </si>
  <si>
    <t>Ｆ２位</t>
    <rPh sb="2" eb="3">
      <t>イ</t>
    </rPh>
    <phoneticPr fontId="94"/>
  </si>
  <si>
    <t>Ｆ４位</t>
    <rPh sb="2" eb="3">
      <t>イ</t>
    </rPh>
    <phoneticPr fontId="94"/>
  </si>
  <si>
    <t>Ｄ４位</t>
    <rPh sb="2" eb="3">
      <t>イ</t>
    </rPh>
    <phoneticPr fontId="93"/>
  </si>
  <si>
    <t>Ｇ１位</t>
    <phoneticPr fontId="93"/>
  </si>
  <si>
    <t>決ＴＢ①</t>
    <rPh sb="0" eb="1">
      <t>ケツ</t>
    </rPh>
    <phoneticPr fontId="104"/>
  </si>
  <si>
    <t>決ＴＡ⑤</t>
    <rPh sb="0" eb="1">
      <t>ケツ</t>
    </rPh>
    <phoneticPr fontId="104"/>
  </si>
  <si>
    <t>決ＴＡ⑥</t>
    <rPh sb="0" eb="1">
      <t>ケツ</t>
    </rPh>
    <phoneticPr fontId="104"/>
  </si>
  <si>
    <t>決ＴＡ➆</t>
    <rPh sb="0" eb="1">
      <t>ケツ</t>
    </rPh>
    <phoneticPr fontId="104"/>
  </si>
  <si>
    <t>決ＴＢ⑥</t>
    <rPh sb="0" eb="1">
      <t>ケツ</t>
    </rPh>
    <phoneticPr fontId="104"/>
  </si>
  <si>
    <t>決ＴＢ⑤</t>
    <rPh sb="0" eb="1">
      <t>ケツ</t>
    </rPh>
    <phoneticPr fontId="104"/>
  </si>
  <si>
    <t>Ａ２位</t>
    <rPh sb="2" eb="3">
      <t>イ</t>
    </rPh>
    <phoneticPr fontId="93"/>
  </si>
  <si>
    <t>Ｂ３位</t>
    <rPh sb="2" eb="3">
      <t>イ</t>
    </rPh>
    <phoneticPr fontId="93"/>
  </si>
  <si>
    <t>Ａ３位</t>
    <rPh sb="2" eb="3">
      <t>イ</t>
    </rPh>
    <phoneticPr fontId="93"/>
  </si>
  <si>
    <t>Ｃ４位</t>
    <rPh sb="2" eb="3">
      <t>イ</t>
    </rPh>
    <phoneticPr fontId="93"/>
  </si>
  <si>
    <t>Ｃ２位</t>
    <rPh sb="2" eb="3">
      <t>イ</t>
    </rPh>
    <phoneticPr fontId="93"/>
  </si>
  <si>
    <t>休憩</t>
    <rPh sb="0" eb="2">
      <t>キュウケイ</t>
    </rPh>
    <phoneticPr fontId="94"/>
  </si>
  <si>
    <t>Ｂ２位</t>
    <rPh sb="2" eb="3">
      <t>イ</t>
    </rPh>
    <phoneticPr fontId="93"/>
  </si>
  <si>
    <t>決ＴＡ⑧</t>
    <rPh sb="0" eb="1">
      <t>ケツ</t>
    </rPh>
    <phoneticPr fontId="104"/>
  </si>
  <si>
    <t>決ＴＢ➆</t>
    <rPh sb="0" eb="1">
      <t>ケツ</t>
    </rPh>
    <phoneticPr fontId="104"/>
  </si>
  <si>
    <t>決ＴＡ⑪</t>
    <rPh sb="0" eb="1">
      <t>ケツ</t>
    </rPh>
    <phoneticPr fontId="104"/>
  </si>
  <si>
    <t>決ＴＢ⑩</t>
    <rPh sb="0" eb="1">
      <t>ケツ</t>
    </rPh>
    <phoneticPr fontId="104"/>
  </si>
  <si>
    <t>Ａ１位</t>
    <rPh sb="2" eb="3">
      <t>イ</t>
    </rPh>
    <phoneticPr fontId="109"/>
  </si>
  <si>
    <t>チャレンジ準決勝</t>
    <rPh sb="5" eb="8">
      <t>ジュンケッショウ</t>
    </rPh>
    <phoneticPr fontId="93"/>
  </si>
  <si>
    <t>決ＴＡ⑬</t>
    <rPh sb="0" eb="1">
      <t>ケツ</t>
    </rPh>
    <phoneticPr fontId="104"/>
  </si>
  <si>
    <t>オープン準決勝</t>
    <rPh sb="4" eb="7">
      <t>ジュンケッショウ</t>
    </rPh>
    <phoneticPr fontId="93"/>
  </si>
  <si>
    <t>チャレンジ決勝</t>
    <rPh sb="5" eb="7">
      <t>ケッショウ</t>
    </rPh>
    <phoneticPr fontId="93"/>
  </si>
  <si>
    <t>オープン決勝</t>
    <rPh sb="4" eb="6">
      <t>ケッショウ</t>
    </rPh>
    <phoneticPr fontId="93"/>
  </si>
  <si>
    <t>決ＴＡ⑫</t>
    <rPh sb="0" eb="1">
      <t>ケツ</t>
    </rPh>
    <phoneticPr fontId="104"/>
  </si>
  <si>
    <t>決ＴＢ⑪</t>
    <rPh sb="0" eb="1">
      <t>ケツ</t>
    </rPh>
    <phoneticPr fontId="104"/>
  </si>
  <si>
    <t>仙台カップ　小学生ドッジボール大会　タイムスケジュール</t>
    <phoneticPr fontId="104"/>
  </si>
  <si>
    <t>Ａコート使用</t>
    <rPh sb="4" eb="6">
      <t>シヨウ</t>
    </rPh>
    <phoneticPr fontId="93"/>
  </si>
  <si>
    <t>決ＴＡ⑭</t>
    <rPh sb="0" eb="1">
      <t>ケツ</t>
    </rPh>
    <phoneticPr fontId="109"/>
  </si>
  <si>
    <t>決ＴＡ⑭</t>
    <rPh sb="0" eb="1">
      <t>ケツ</t>
    </rPh>
    <phoneticPr fontId="104"/>
  </si>
  <si>
    <t>塩釜ガス体育館</t>
    <phoneticPr fontId="94"/>
  </si>
  <si>
    <t>2026年6月13日（土）午前9時00分～</t>
    <rPh sb="10" eb="13">
      <t>ド</t>
    </rPh>
    <rPh sb="13" eb="15">
      <t>ゴゼン</t>
    </rPh>
    <rPh sb="19" eb="20">
      <t>フン</t>
    </rPh>
    <phoneticPr fontId="93"/>
  </si>
  <si>
    <t>仙台市ドッジボール協会</t>
    <rPh sb="0" eb="3">
      <t>センダイシ</t>
    </rPh>
    <phoneticPr fontId="69"/>
  </si>
  <si>
    <t>宮城県ドッジボール協会</t>
    <rPh sb="0" eb="3">
      <t>ミ</t>
    </rPh>
    <rPh sb="4" eb="11">
      <t>キョウカイ</t>
    </rPh>
    <phoneticPr fontId="69"/>
  </si>
  <si>
    <t>仙台市レクリエーション協会</t>
    <rPh sb="0" eb="3">
      <t>センダイシ</t>
    </rPh>
    <rPh sb="11" eb="13">
      <t>キョウカイ</t>
    </rPh>
    <phoneticPr fontId="69"/>
  </si>
  <si>
    <t>【　競技規則・競技方法・大会規則　】</t>
    <rPh sb="2" eb="4">
      <t>キョウギ</t>
    </rPh>
    <rPh sb="4" eb="5">
      <t>キ</t>
    </rPh>
    <rPh sb="5" eb="6">
      <t>ソク</t>
    </rPh>
    <rPh sb="7" eb="8">
      <t>セリ</t>
    </rPh>
    <rPh sb="8" eb="9">
      <t>ワザ</t>
    </rPh>
    <rPh sb="9" eb="11">
      <t>ホウホウ</t>
    </rPh>
    <rPh sb="12" eb="14">
      <t>タイカイ</t>
    </rPh>
    <rPh sb="14" eb="16">
      <t>キソク</t>
    </rPh>
    <phoneticPr fontId="93"/>
  </si>
  <si>
    <t>競技規則</t>
    <rPh sb="0" eb="4">
      <t>キョウギキソク</t>
    </rPh>
    <phoneticPr fontId="93"/>
  </si>
  <si>
    <t>a.</t>
    <phoneticPr fontId="93"/>
  </si>
  <si>
    <t>ルールは一般財団法人日本ドッジボール協会（JDBA）公式ルールに則る。</t>
    <rPh sb="32" eb="33">
      <t>ノット</t>
    </rPh>
    <phoneticPr fontId="93"/>
  </si>
  <si>
    <t>以下主な内容を記載するが、記載されていない点は公式ルールにより判断する。</t>
    <phoneticPr fontId="93"/>
  </si>
  <si>
    <t>b.</t>
    <phoneticPr fontId="93"/>
  </si>
  <si>
    <t xml:space="preserve">  役員は監督１名、コーチ・マネージャー各１名の計３名。</t>
    <phoneticPr fontId="93"/>
  </si>
  <si>
    <t xml:space="preserve">  各クラス役員は監督（成人）・コーチ・マネージャー各１名の計３名以内とし、</t>
    <phoneticPr fontId="93"/>
  </si>
  <si>
    <r>
      <t xml:space="preserve">　 </t>
    </r>
    <r>
      <rPr>
        <u/>
        <sz val="11"/>
        <rFont val="Meiryo UI"/>
        <family val="3"/>
        <charset val="128"/>
      </rPr>
      <t>監督、又はその代行者（成人）が不在となった場合、不戦敗とする。</t>
    </r>
    <rPh sb="5" eb="6">
      <t>マタ</t>
    </rPh>
    <rPh sb="9" eb="12">
      <t>ダイコウシャ</t>
    </rPh>
    <rPh sb="13" eb="15">
      <t>セイジン</t>
    </rPh>
    <phoneticPr fontId="45"/>
  </si>
  <si>
    <t>　　※　各クラス人数が揃わない場合は、監督会議で各チームに報告。</t>
    <rPh sb="4" eb="5">
      <t>カク</t>
    </rPh>
    <rPh sb="8" eb="10">
      <t>ニンズウ</t>
    </rPh>
    <rPh sb="11" eb="12">
      <t>ソロ</t>
    </rPh>
    <rPh sb="15" eb="17">
      <t>バアイ</t>
    </rPh>
    <rPh sb="19" eb="23">
      <t>カントクカイギ</t>
    </rPh>
    <rPh sb="24" eb="25">
      <t>カク</t>
    </rPh>
    <rPh sb="29" eb="31">
      <t>ホウコク</t>
    </rPh>
    <phoneticPr fontId="93"/>
  </si>
  <si>
    <t>　　  （試合の勝敗は内野人数で勝敗を決める）</t>
    <phoneticPr fontId="93"/>
  </si>
  <si>
    <t>c.</t>
    <phoneticPr fontId="93"/>
  </si>
  <si>
    <t>今大会は、制限時間を設け試合を行う。（ランニングタイム制）</t>
    <rPh sb="27" eb="28">
      <t>セイ</t>
    </rPh>
    <phoneticPr fontId="93"/>
  </si>
  <si>
    <t xml:space="preserve"> 予選リーグ及び決勝トーナメントは５分１セットマッチ。</t>
    <phoneticPr fontId="93"/>
  </si>
  <si>
    <t>　　（参加チーム数によっては変更もあります。）</t>
    <rPh sb="3" eb="5">
      <t>サンカ</t>
    </rPh>
    <rPh sb="8" eb="9">
      <t>スウ</t>
    </rPh>
    <rPh sb="14" eb="16">
      <t>ヘンコウ</t>
    </rPh>
    <phoneticPr fontId="93"/>
  </si>
  <si>
    <t>d.</t>
    <phoneticPr fontId="93"/>
  </si>
  <si>
    <t>e.</t>
    <phoneticPr fontId="93"/>
  </si>
  <si>
    <t>審判への抗議・アピールは一切認めない。</t>
    <rPh sb="0" eb="2">
      <t>シンパン</t>
    </rPh>
    <rPh sb="4" eb="6">
      <t>コウギ</t>
    </rPh>
    <rPh sb="12" eb="14">
      <t>イッサイ</t>
    </rPh>
    <rPh sb="14" eb="15">
      <t>ミト</t>
    </rPh>
    <phoneticPr fontId="93"/>
  </si>
  <si>
    <t>競技方法</t>
    <rPh sb="0" eb="2">
      <t>キョウギ</t>
    </rPh>
    <rPh sb="2" eb="4">
      <t>ホウホウ</t>
    </rPh>
    <phoneticPr fontId="93"/>
  </si>
  <si>
    <t>試合は予選リーグを経て、決勝トーナメント方式にて行う。</t>
    <rPh sb="0" eb="2">
      <t>シアイ</t>
    </rPh>
    <rPh sb="3" eb="5">
      <t>ヨセン</t>
    </rPh>
    <rPh sb="9" eb="10">
      <t>ヘ</t>
    </rPh>
    <rPh sb="12" eb="14">
      <t>ケッショウ</t>
    </rPh>
    <rPh sb="20" eb="22">
      <t>ホウシキ</t>
    </rPh>
    <rPh sb="24" eb="25">
      <t>オコナ</t>
    </rPh>
    <phoneticPr fontId="93"/>
  </si>
  <si>
    <t>予選リーグ戦では勝ち点制を採用して順位を決定し、全チーム決勝トーナメントへ進出する。</t>
    <phoneticPr fontId="93"/>
  </si>
  <si>
    <t xml:space="preserve"> 勝ち点は勝ちを２点・引き分けを１点・負けを０点とする。　勝ち点の合計点数が同じ場合。</t>
    <rPh sb="29" eb="30">
      <t>カ</t>
    </rPh>
    <rPh sb="31" eb="32">
      <t>テン</t>
    </rPh>
    <rPh sb="33" eb="37">
      <t>ゴウケイテンスウ</t>
    </rPh>
    <rPh sb="38" eb="39">
      <t>オナ</t>
    </rPh>
    <rPh sb="40" eb="42">
      <t>バアイ</t>
    </rPh>
    <phoneticPr fontId="93"/>
  </si>
  <si>
    <t>　　①自チームの内野人数の合計が多い方</t>
    <phoneticPr fontId="93"/>
  </si>
  <si>
    <t>　　②直接対決の勝者</t>
    <phoneticPr fontId="93"/>
  </si>
  <si>
    <t>　　③対戦チームの内野人数の合計が少ない方</t>
    <phoneticPr fontId="93"/>
  </si>
  <si>
    <t xml:space="preserve"> 上記①②③の順で順位を決定し、それでも決まらない場合</t>
    <rPh sb="1" eb="3">
      <t>ジョウキ</t>
    </rPh>
    <rPh sb="7" eb="8">
      <t>ジュン</t>
    </rPh>
    <rPh sb="9" eb="11">
      <t>ジュンイ</t>
    </rPh>
    <rPh sb="12" eb="14">
      <t>ケッテイ</t>
    </rPh>
    <rPh sb="20" eb="21">
      <t>キ</t>
    </rPh>
    <rPh sb="25" eb="27">
      <t>バアイ</t>
    </rPh>
    <phoneticPr fontId="93"/>
  </si>
  <si>
    <t xml:space="preserve"> 該当チームにて④抽選を行い順位を決定する。</t>
    <rPh sb="1" eb="3">
      <t>ガイトウ</t>
    </rPh>
    <rPh sb="9" eb="11">
      <t>チュウセン</t>
    </rPh>
    <rPh sb="12" eb="13">
      <t>オコナ</t>
    </rPh>
    <rPh sb="14" eb="16">
      <t>ジュンイ</t>
    </rPh>
    <rPh sb="17" eb="19">
      <t>ケッテイ</t>
    </rPh>
    <phoneticPr fontId="93"/>
  </si>
  <si>
    <t>セットの勝敗は、試合終了時点の内野人数の多いチームを勝ちとする。</t>
    <rPh sb="4" eb="6">
      <t>ショウハイ</t>
    </rPh>
    <rPh sb="8" eb="14">
      <t>シアイシュウリョウジテン</t>
    </rPh>
    <rPh sb="15" eb="19">
      <t>ナイヤニンズウ</t>
    </rPh>
    <rPh sb="20" eb="21">
      <t>オオ</t>
    </rPh>
    <rPh sb="26" eb="27">
      <t>カ</t>
    </rPh>
    <phoneticPr fontId="93"/>
  </si>
  <si>
    <t>決勝トーナメントではセット毎に勝敗を決定する。</t>
    <phoneticPr fontId="93"/>
  </si>
  <si>
    <t xml:space="preserve"> セット終了時に内野の人数が同数の場合は、そのままの状態で試合を再開し、最初にアウトを取った</t>
    <phoneticPr fontId="93"/>
  </si>
  <si>
    <t xml:space="preserve"> チームの勝ちとする。（Vポイントゲーム方式を採用）</t>
    <rPh sb="20" eb="22">
      <t>ホウシキ</t>
    </rPh>
    <rPh sb="23" eb="25">
      <t>サイヨウ</t>
    </rPh>
    <phoneticPr fontId="93"/>
  </si>
  <si>
    <t>大会規則　その他</t>
    <rPh sb="0" eb="4">
      <t>タイカイキソク</t>
    </rPh>
    <rPh sb="7" eb="8">
      <t>タ</t>
    </rPh>
    <phoneticPr fontId="93"/>
  </si>
  <si>
    <t>大会当日は必ず責任者及び保護者が引率してください。引率者がいない場合は棄権といたします。</t>
    <rPh sb="0" eb="4">
      <t>タイカイトウジツ</t>
    </rPh>
    <rPh sb="5" eb="6">
      <t>カナラ</t>
    </rPh>
    <phoneticPr fontId="93"/>
  </si>
  <si>
    <t>ギャラリーからの柵を乗り出しての観戦及び応援はしないで下さい。</t>
    <rPh sb="27" eb="28">
      <t>クダ</t>
    </rPh>
    <phoneticPr fontId="93"/>
  </si>
  <si>
    <t>　※　道具を使った応援の場合、本部より自粛していただく場合がありますのでご理解願います。</t>
    <rPh sb="3" eb="5">
      <t>ドウグ</t>
    </rPh>
    <rPh sb="6" eb="7">
      <t>ツカ</t>
    </rPh>
    <rPh sb="9" eb="11">
      <t>オウエン</t>
    </rPh>
    <rPh sb="12" eb="14">
      <t>バアイ</t>
    </rPh>
    <rPh sb="15" eb="17">
      <t>ホンブ</t>
    </rPh>
    <rPh sb="19" eb="21">
      <t>ジシュク</t>
    </rPh>
    <rPh sb="27" eb="29">
      <t>バアイ</t>
    </rPh>
    <rPh sb="37" eb="39">
      <t>リカイ</t>
    </rPh>
    <rPh sb="39" eb="40">
      <t>ネガ</t>
    </rPh>
    <phoneticPr fontId="93"/>
  </si>
  <si>
    <t>選手はスポーツ保険（傷害保険）に加入していること。</t>
    <phoneticPr fontId="93"/>
  </si>
  <si>
    <t>競技中に選手が負傷した場合は、会場において応急処置をいたしますが、</t>
    <phoneticPr fontId="93"/>
  </si>
  <si>
    <t>主催者はその後の責任を負いません。</t>
    <phoneticPr fontId="93"/>
  </si>
  <si>
    <t>また、大会会場までの往復中の事故及び駐車場等のトラブルについても責任を負いかねます。</t>
    <rPh sb="3" eb="7">
      <t>タイカイカイジョウ</t>
    </rPh>
    <phoneticPr fontId="93"/>
  </si>
  <si>
    <t>大会時に撮影した写真等につきましては、本大会並びに宮城県・仙台市ドッジボール協会の</t>
    <phoneticPr fontId="93"/>
  </si>
  <si>
    <t xml:space="preserve"> ホームページ等において使用する場合があるのであらかじめご了承願います。</t>
    <phoneticPr fontId="93"/>
  </si>
  <si>
    <r>
      <t>チーム編成は、</t>
    </r>
    <r>
      <rPr>
        <u/>
        <sz val="12"/>
        <color theme="1"/>
        <rFont val="Meiryo UI"/>
        <family val="3"/>
        <charset val="128"/>
      </rPr>
      <t>オープンの部  　：　12名で試合を行い、ベンチ入り選手は20名までとする。</t>
    </r>
    <rPh sb="12" eb="13">
      <t>ブ</t>
    </rPh>
    <phoneticPr fontId="93"/>
  </si>
  <si>
    <r>
      <rPr>
        <sz val="12"/>
        <color rgb="FF000000"/>
        <rFont val="Meiryo UI"/>
        <family val="3"/>
        <charset val="128"/>
      </rPr>
      <t xml:space="preserve">　　　　　　　　  </t>
    </r>
    <r>
      <rPr>
        <u/>
        <sz val="12"/>
        <color rgb="FF000000"/>
        <rFont val="Meiryo UI"/>
        <family val="3"/>
        <charset val="128"/>
      </rPr>
      <t>チャレンジの部　 :  10名で試合を行い、ベンチ入り選手は20名までとする。　　　　　　　　　</t>
    </r>
    <phoneticPr fontId="45"/>
  </si>
  <si>
    <t xml:space="preserve"> オープンの部　 決勝戦のみ５分３セットマッチ。（２セット先取）</t>
    <phoneticPr fontId="93"/>
  </si>
  <si>
    <t>・ガス体育館1階正面口からの入場となります。</t>
    <rPh sb="3" eb="6">
      <t>タイイクカン</t>
    </rPh>
    <rPh sb="7" eb="8">
      <t>カイ</t>
    </rPh>
    <rPh sb="8" eb="10">
      <t>ショウメン</t>
    </rPh>
    <rPh sb="10" eb="11">
      <t>グチ</t>
    </rPh>
    <rPh sb="14" eb="16">
      <t>ニュウジョウ</t>
    </rPh>
    <phoneticPr fontId="92"/>
  </si>
  <si>
    <t>A・B待機場所</t>
  </si>
  <si>
    <t>④</t>
    <phoneticPr fontId="93"/>
  </si>
  <si>
    <t>③</t>
    <phoneticPr fontId="93"/>
  </si>
  <si>
    <t>①</t>
    <phoneticPr fontId="93"/>
  </si>
  <si>
    <t>W.C</t>
  </si>
  <si>
    <t>⑤</t>
    <phoneticPr fontId="93"/>
  </si>
  <si>
    <t>ステージ</t>
  </si>
  <si>
    <t>⑥</t>
    <phoneticPr fontId="93"/>
  </si>
  <si>
    <t>Bコート</t>
  </si>
  <si>
    <t>Aコート</t>
  </si>
  <si>
    <t>⑦</t>
    <phoneticPr fontId="93"/>
  </si>
  <si>
    <t>⑧</t>
    <phoneticPr fontId="93"/>
  </si>
  <si>
    <t>⑨</t>
    <phoneticPr fontId="93"/>
  </si>
  <si>
    <t>⑩</t>
    <phoneticPr fontId="93"/>
  </si>
  <si>
    <t>⑪</t>
    <phoneticPr fontId="93"/>
  </si>
  <si>
    <t>Aリーグ</t>
  </si>
  <si>
    <t>本宮ブラック・シャークス</t>
  </si>
  <si>
    <t>大久保ビッグファイターズ</t>
  </si>
  <si>
    <t>岩沼レッドドラゴン</t>
  </si>
  <si>
    <t>ブルーソウルズＸ</t>
  </si>
  <si>
    <t>岩沼シャイニーズ</t>
  </si>
  <si>
    <t>荒町エッグ'S</t>
  </si>
  <si>
    <t>Ｇリーグ</t>
  </si>
  <si>
    <t>TRY-PAC Jr</t>
  </si>
  <si>
    <t>Bリーグ
4</t>
    <phoneticPr fontId="93"/>
  </si>
  <si>
    <t>■チャレンジの部（16チーム）</t>
    <phoneticPr fontId="93"/>
  </si>
  <si>
    <t>■オープンの部（13チーム）</t>
    <phoneticPr fontId="93"/>
  </si>
  <si>
    <t>Ｆリーグ
4</t>
    <phoneticPr fontId="93"/>
  </si>
  <si>
    <t>※宮城県内チームのみ</t>
    <rPh sb="1" eb="3">
      <t>ミヤギ</t>
    </rPh>
    <rPh sb="3" eb="5">
      <t>ケンナイ</t>
    </rPh>
    <phoneticPr fontId="93"/>
  </si>
  <si>
    <t>－</t>
    <phoneticPr fontId="93"/>
  </si>
  <si>
    <t>福島</t>
    <rPh sb="0" eb="2">
      <t>フクシマ</t>
    </rPh>
    <phoneticPr fontId="93"/>
  </si>
  <si>
    <t>岩手</t>
    <rPh sb="0" eb="2">
      <t>イワテ</t>
    </rPh>
    <phoneticPr fontId="93"/>
  </si>
  <si>
    <t>県</t>
    <rPh sb="0" eb="1">
      <t>ケン</t>
    </rPh>
    <phoneticPr fontId="93"/>
  </si>
  <si>
    <t>宮城</t>
    <rPh sb="0" eb="2">
      <t>ミヤギ</t>
    </rPh>
    <phoneticPr fontId="93"/>
  </si>
  <si>
    <t>山形</t>
    <rPh sb="0" eb="2">
      <t>ヤマガタ</t>
    </rPh>
    <phoneticPr fontId="93"/>
  </si>
  <si>
    <t>8:00～8:10</t>
    <phoneticPr fontId="93"/>
  </si>
  <si>
    <t>8:10～8:20</t>
    <phoneticPr fontId="93"/>
  </si>
  <si>
    <t>⑫</t>
    <phoneticPr fontId="93"/>
  </si>
  <si>
    <t>⑬</t>
    <phoneticPr fontId="93"/>
  </si>
  <si>
    <t>岩沼シャイニーズ、岩沼レッドドラゴン</t>
    <phoneticPr fontId="93"/>
  </si>
  <si>
    <t>⑭</t>
    <phoneticPr fontId="93"/>
  </si>
  <si>
    <t>8:20～8:30</t>
    <phoneticPr fontId="93"/>
  </si>
  <si>
    <t>⑮</t>
    <phoneticPr fontId="93"/>
  </si>
  <si>
    <t>②ＴＲＹ-
ＰＡＣ</t>
    <phoneticPr fontId="93"/>
  </si>
  <si>
    <t>④ブルーソウルズ</t>
    <phoneticPr fontId="136"/>
  </si>
  <si>
    <t>⑥一期一会</t>
    <rPh sb="1" eb="5">
      <t>イチゴ</t>
    </rPh>
    <phoneticPr fontId="136"/>
  </si>
  <si>
    <t>⑫南相</t>
    <rPh sb="1" eb="2">
      <t>ミナミ</t>
    </rPh>
    <rPh sb="2" eb="3">
      <t>ソウ</t>
    </rPh>
    <phoneticPr fontId="136"/>
  </si>
  <si>
    <t>⑭本宮</t>
    <rPh sb="1" eb="3">
      <t>モトミヤ</t>
    </rPh>
    <phoneticPr fontId="136"/>
  </si>
  <si>
    <t>⑬いいの</t>
    <phoneticPr fontId="136"/>
  </si>
  <si>
    <t>⑪岩沼西</t>
    <rPh sb="1" eb="3">
      <t>イワヌマ</t>
    </rPh>
    <rPh sb="3" eb="4">
      <t>ニシ</t>
    </rPh>
    <phoneticPr fontId="136"/>
  </si>
  <si>
    <t>⑨館</t>
    <rPh sb="1" eb="2">
      <t>カン</t>
    </rPh>
    <phoneticPr fontId="136"/>
  </si>
  <si>
    <t>⑧荒町</t>
    <rPh sb="1" eb="3">
      <t>アラマチ</t>
    </rPh>
    <phoneticPr fontId="93"/>
  </si>
  <si>
    <t>⑦原小</t>
    <rPh sb="1" eb="2">
      <t>ハラ</t>
    </rPh>
    <rPh sb="2" eb="3">
      <t>シ</t>
    </rPh>
    <phoneticPr fontId="93"/>
  </si>
  <si>
    <t>⑩PchanS</t>
    <phoneticPr fontId="136"/>
  </si>
  <si>
    <t>⑤ひがまつ</t>
    <phoneticPr fontId="136"/>
  </si>
  <si>
    <t>➂松陵</t>
    <rPh sb="1" eb="3">
      <t>ショウリョウ</t>
    </rPh>
    <phoneticPr fontId="94"/>
  </si>
  <si>
    <t>①塩二</t>
    <rPh sb="1" eb="2">
      <t>シオ</t>
    </rPh>
    <rPh sb="2" eb="3">
      <t>ニ</t>
    </rPh>
    <phoneticPr fontId="93"/>
  </si>
  <si>
    <t>⑮大久保</t>
    <rPh sb="1" eb="4">
      <t>オオクボ</t>
    </rPh>
    <phoneticPr fontId="136"/>
  </si>
  <si>
    <t>塩二小ソニック 　／　ＴＲＹ-ＰＡＣ 　／ 　松陵ヤンキーズ 　</t>
    <rPh sb="23" eb="25">
      <t>ショウリョウ</t>
    </rPh>
    <phoneticPr fontId="94"/>
  </si>
  <si>
    <t xml:space="preserve"> ブルーソウルズ　 ／ 　ひがまつブルーインパルス</t>
    <phoneticPr fontId="94"/>
  </si>
  <si>
    <t>一期一会 　／　原小ファイターズ 　／ 　荒町フェニックス</t>
    <rPh sb="0" eb="4">
      <t>イチゴ</t>
    </rPh>
    <rPh sb="21" eb="29">
      <t>アラマチ</t>
    </rPh>
    <phoneticPr fontId="94"/>
  </si>
  <si>
    <t>館ジャングルー　 ／ 　Pchans　</t>
    <rPh sb="0" eb="7">
      <t>ヤ</t>
    </rPh>
    <phoneticPr fontId="94"/>
  </si>
  <si>
    <t>　岩沼西ファイターズ  　／　南相フェニックス　</t>
    <rPh sb="15" eb="17">
      <t>ナンソウ</t>
    </rPh>
    <phoneticPr fontId="93"/>
  </si>
  <si>
    <t>いいのフェニックス　　／　本宮ブラックシャークス　／　大久保ビックファイターズ</t>
    <rPh sb="13" eb="15">
      <t>モトミヤ</t>
    </rPh>
    <rPh sb="27" eb="30">
      <t>オオクボ</t>
    </rPh>
    <phoneticPr fontId="94"/>
  </si>
  <si>
    <t>12:30～</t>
    <phoneticPr fontId="93"/>
  </si>
  <si>
    <t xml:space="preserve">優　勝    </t>
    <rPh sb="0" eb="1">
      <t>ユウ</t>
    </rPh>
    <rPh sb="2" eb="3">
      <t>マサル</t>
    </rPh>
    <phoneticPr fontId="104"/>
  </si>
  <si>
    <t xml:space="preserve"> 　※入場については通路をふさがないようにご協力お願いいたします。</t>
    <phoneticPr fontId="93"/>
  </si>
  <si>
    <t>★敷地内禁煙となります。 バス通り側での喫煙も禁止となります。</t>
    <rPh sb="15" eb="16">
      <t>トオ</t>
    </rPh>
    <rPh sb="17" eb="18">
      <t>ガワ</t>
    </rPh>
    <rPh sb="20" eb="22">
      <t>キツエン</t>
    </rPh>
    <rPh sb="23" eb="25">
      <t>キンシ</t>
    </rPh>
    <phoneticPr fontId="93"/>
  </si>
  <si>
    <t>　　・当日、サブコート利用団体・トレーニングルーム利用者も駐車場を使用いたします。</t>
    <rPh sb="3" eb="5">
      <t>トウジツ</t>
    </rPh>
    <rPh sb="11" eb="13">
      <t>リヨウ</t>
    </rPh>
    <rPh sb="13" eb="15">
      <t>ダンタイ</t>
    </rPh>
    <rPh sb="25" eb="28">
      <t>リヨウシャ</t>
    </rPh>
    <rPh sb="29" eb="32">
      <t>チュウシャジョウ</t>
    </rPh>
    <rPh sb="33" eb="35">
      <t>シヨウ</t>
    </rPh>
    <phoneticPr fontId="93"/>
  </si>
  <si>
    <r>
      <rPr>
        <b/>
        <sz val="14"/>
        <color rgb="FFFF0000"/>
        <rFont val="Meiryo UI"/>
        <family val="3"/>
        <charset val="128"/>
      </rPr>
      <t>　　　</t>
    </r>
    <r>
      <rPr>
        <b/>
        <u/>
        <sz val="14"/>
        <color rgb="FFFF0000"/>
        <rFont val="Meiryo UI"/>
        <family val="3"/>
        <charset val="128"/>
      </rPr>
      <t>駐車スペースが限られておりますので、乗合でのご協力をお願いいたします。</t>
    </r>
    <rPh sb="3" eb="5">
      <t>チュウシャ</t>
    </rPh>
    <rPh sb="10" eb="11">
      <t>カギ</t>
    </rPh>
    <rPh sb="21" eb="23">
      <t>ノリアイ</t>
    </rPh>
    <rPh sb="26" eb="28">
      <t>キョウリョク</t>
    </rPh>
    <rPh sb="30" eb="31">
      <t>ネガ</t>
    </rPh>
    <phoneticPr fontId="93"/>
  </si>
  <si>
    <t>待機場所</t>
    <rPh sb="0" eb="2">
      <t>タイキ</t>
    </rPh>
    <rPh sb="2" eb="3">
      <t>バ</t>
    </rPh>
    <rPh sb="3" eb="4">
      <t>ショ</t>
    </rPh>
    <phoneticPr fontId="104"/>
  </si>
  <si>
    <t>Gリーグ
4</t>
    <phoneticPr fontId="93"/>
  </si>
  <si>
    <t>Ａ４位</t>
    <rPh sb="2" eb="3">
      <t>イ</t>
    </rPh>
    <phoneticPr fontId="94"/>
  </si>
  <si>
    <t>　仙台カップ　小学生ドッジボール大会／　予選リーグ組合せ・集合時間</t>
    <rPh sb="1" eb="3">
      <t>センダイ</t>
    </rPh>
    <rPh sb="7" eb="10">
      <t>ショウガクセイ</t>
    </rPh>
    <rPh sb="16" eb="18">
      <t>タイカイ</t>
    </rPh>
    <phoneticPr fontId="93"/>
  </si>
  <si>
    <t>　　・７：３０になりましたら南側（砂利駐車場側）出入口を開錠します。</t>
    <rPh sb="14" eb="16">
      <t>ミナミガワ</t>
    </rPh>
    <rPh sb="17" eb="19">
      <t>ジャリ</t>
    </rPh>
    <rPh sb="19" eb="22">
      <t>チュウシャジョウ</t>
    </rPh>
    <rPh sb="22" eb="23">
      <t>ガワ</t>
    </rPh>
    <rPh sb="24" eb="27">
      <t>デイリグチ</t>
    </rPh>
    <rPh sb="28" eb="30">
      <t>カイジョウ</t>
    </rPh>
    <phoneticPr fontId="93"/>
  </si>
  <si>
    <t>練習
各チーム
10分間</t>
    <rPh sb="0" eb="2">
      <t>レンシュウ</t>
    </rPh>
    <rPh sb="3" eb="4">
      <t>カク</t>
    </rPh>
    <rPh sb="10" eb="11">
      <t>フン</t>
    </rPh>
    <rPh sb="11" eb="12">
      <t>カン</t>
    </rPh>
    <phoneticPr fontId="109"/>
  </si>
  <si>
    <t>　オープンの部は6年生以下、チャレンジの部は5年生以下 の選手で構成</t>
    <phoneticPr fontId="45"/>
  </si>
  <si>
    <t>今大会は、得点制を採用、オープンの部は『 12：0 』 のスコアを認め。棄権の場合は『 11：０ 』</t>
    <phoneticPr fontId="93"/>
  </si>
  <si>
    <r>
      <t>・</t>
    </r>
    <r>
      <rPr>
        <b/>
        <sz val="12"/>
        <color theme="1"/>
        <rFont val="Meiryo UI"/>
        <family val="3"/>
        <charset val="128"/>
      </rPr>
      <t>体育館開場時間『　7：３０　』（</t>
    </r>
    <r>
      <rPr>
        <b/>
        <sz val="12"/>
        <color rgb="FFFF0000"/>
        <rFont val="Meiryo UI"/>
        <family val="3"/>
        <charset val="128"/>
      </rPr>
      <t>※コート設営をお手伝いしていただける各チーム2～3名の方は7：00集合</t>
    </r>
    <r>
      <rPr>
        <b/>
        <sz val="12"/>
        <color theme="1"/>
        <rFont val="Meiryo UI"/>
        <family val="3"/>
        <charset val="128"/>
      </rPr>
      <t>）</t>
    </r>
    <rPh sb="21" eb="23">
      <t>セツエイ</t>
    </rPh>
    <rPh sb="25" eb="27">
      <t>テツダ</t>
    </rPh>
    <rPh sb="35" eb="36">
      <t>カク</t>
    </rPh>
    <rPh sb="42" eb="43">
      <t>メイ</t>
    </rPh>
    <rPh sb="44" eb="45">
      <t>カタ</t>
    </rPh>
    <rPh sb="50" eb="52">
      <t>シュウゴウ</t>
    </rPh>
    <phoneticPr fontId="92"/>
  </si>
  <si>
    <t>昼休憩（約50分）+　夏の県予選抽選会　　</t>
    <rPh sb="0" eb="1">
      <t>ヒル</t>
    </rPh>
    <rPh sb="1" eb="3">
      <t>キュウケイ</t>
    </rPh>
    <rPh sb="11" eb="12">
      <t>ナツ</t>
    </rPh>
    <rPh sb="13" eb="16">
      <t>ケンヨセン</t>
    </rPh>
    <rPh sb="16" eb="19">
      <t>チュウセンカイ</t>
    </rPh>
    <phoneticPr fontId="104"/>
  </si>
  <si>
    <r>
      <rPr>
        <b/>
        <sz val="26"/>
        <color rgb="FFFF0000"/>
        <rFont val="Meiryo UI"/>
        <family val="3"/>
        <charset val="128"/>
      </rPr>
      <t xml:space="preserve">　   </t>
    </r>
    <r>
      <rPr>
        <b/>
        <u/>
        <sz val="26"/>
        <color rgb="FFFF0000"/>
        <rFont val="Meiryo UI"/>
        <family val="3"/>
        <charset val="128"/>
      </rPr>
      <t>★会場・コート設営の協力者（各チーム2.3名）の方は、7:00までに集合願います。</t>
    </r>
    <phoneticPr fontId="93"/>
  </si>
  <si>
    <t xml:space="preserve"> チャレンジの部は『 10：０ 』のスコアを認め。棄権の場合は『 9：０ 』</t>
    <phoneticPr fontId="9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</si>
</sst>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h&quot;:&quot;mm"/>
    <numFmt numFmtId="177" formatCode="yyyy&quot;年&quot;m&quot;月&quot;d&quot;日&quot;;@"/>
    <numFmt numFmtId="178" formatCode="h:mm;@"/>
  </numFmts>
  <fonts count="155">
    <font>
      <sz val="11"/>
      <color theme="1"/>
      <name val="ＭＳ Ｐゴシック"/>
      <charset val="128"/>
      <scheme val="minor"/>
    </font>
    <font>
      <sz val="14"/>
      <name val="Meiryo UI"/>
      <family val="3"/>
      <charset val="128"/>
    </font>
    <font>
      <sz val="11"/>
      <name val="Meiryo UI"/>
      <family val="3"/>
      <charset val="128"/>
    </font>
    <font>
      <b/>
      <sz val="14"/>
      <name val="Meiryo UI"/>
      <family val="3"/>
      <charset val="128"/>
    </font>
    <font>
      <sz val="18"/>
      <color theme="2" tint="-0.749992370372631"/>
      <name val="Meiryo UI"/>
      <family val="3"/>
      <charset val="128"/>
    </font>
    <font>
      <b/>
      <u/>
      <sz val="30"/>
      <name val="Meiryo UI"/>
      <family val="3"/>
      <charset val="128"/>
    </font>
    <font>
      <b/>
      <sz val="11"/>
      <name val="Meiryo UI"/>
      <family val="3"/>
      <charset val="128"/>
    </font>
    <font>
      <b/>
      <sz val="20"/>
      <name val="Meiryo UI"/>
      <family val="3"/>
      <charset val="128"/>
    </font>
    <font>
      <sz val="20"/>
      <name val="Meiryo UI"/>
      <family val="3"/>
      <charset val="128"/>
    </font>
    <font>
      <sz val="18"/>
      <name val="Meiryo UI"/>
      <family val="3"/>
      <charset val="128"/>
    </font>
    <font>
      <sz val="16"/>
      <name val="Meiryo UI"/>
      <family val="3"/>
      <charset val="128"/>
    </font>
    <font>
      <b/>
      <sz val="16"/>
      <name val="Meiryo UI"/>
      <family val="3"/>
      <charset val="128"/>
    </font>
    <font>
      <b/>
      <u/>
      <sz val="26"/>
      <name val="Meiryo UI"/>
      <family val="3"/>
      <charset val="128"/>
    </font>
    <font>
      <sz val="11"/>
      <color theme="1"/>
      <name val="Meiryo UI"/>
      <family val="3"/>
      <charset val="128"/>
    </font>
    <font>
      <b/>
      <sz val="28"/>
      <name val="Meiryo UI"/>
      <family val="3"/>
      <charset val="128"/>
    </font>
    <font>
      <b/>
      <sz val="48"/>
      <name val="Meiryo UI"/>
      <family val="3"/>
      <charset val="128"/>
    </font>
    <font>
      <b/>
      <sz val="36"/>
      <name val="Meiryo UI"/>
      <family val="3"/>
      <charset val="128"/>
    </font>
    <font>
      <sz val="18"/>
      <color theme="1"/>
      <name val="Meiryo UI"/>
      <family val="3"/>
      <charset val="128"/>
    </font>
    <font>
      <sz val="28"/>
      <color theme="1"/>
      <name val="Meiryo UI"/>
      <family val="3"/>
      <charset val="128"/>
    </font>
    <font>
      <sz val="36"/>
      <color theme="1"/>
      <name val="Meiryo UI"/>
      <family val="3"/>
      <charset val="128"/>
    </font>
    <font>
      <sz val="36"/>
      <name val="Meiryo UI"/>
      <family val="3"/>
      <charset val="128"/>
    </font>
    <font>
      <sz val="26"/>
      <color theme="1"/>
      <name val="Meiryo UI"/>
      <family val="3"/>
      <charset val="128"/>
    </font>
    <font>
      <b/>
      <sz val="24"/>
      <color theme="1"/>
      <name val="Meiryo UI"/>
      <family val="3"/>
      <charset val="128"/>
    </font>
    <font>
      <sz val="20"/>
      <color theme="1"/>
      <name val="Meiryo UI"/>
      <family val="3"/>
      <charset val="128"/>
    </font>
    <font>
      <sz val="28"/>
      <name val="Meiryo UI"/>
      <family val="3"/>
      <charset val="128"/>
    </font>
    <font>
      <b/>
      <sz val="46"/>
      <name val="Meiryo UI"/>
      <family val="3"/>
      <charset val="128"/>
    </font>
    <font>
      <sz val="24"/>
      <name val="Meiryo UI"/>
      <family val="3"/>
      <charset val="128"/>
    </font>
    <font>
      <sz val="14"/>
      <color rgb="FF000000"/>
      <name val="Meiryo UI"/>
      <family val="3"/>
      <charset val="128"/>
    </font>
    <font>
      <sz val="11"/>
      <color rgb="FF000000"/>
      <name val="Meiryo UI"/>
      <family val="3"/>
      <charset val="128"/>
    </font>
    <font>
      <sz val="16"/>
      <color rgb="FF000000"/>
      <name val="Meiryo UI"/>
      <family val="3"/>
      <charset val="128"/>
    </font>
    <font>
      <sz val="11"/>
      <color theme="2" tint="-0.749992370372631"/>
      <name val="Meiryo UI"/>
      <family val="3"/>
      <charset val="128"/>
    </font>
    <font>
      <b/>
      <u/>
      <sz val="32"/>
      <color rgb="FF000000"/>
      <name val="Meiryo UI"/>
      <family val="3"/>
      <charset val="128"/>
    </font>
    <font>
      <b/>
      <sz val="20"/>
      <color rgb="FF000000"/>
      <name val="Meiryo UI"/>
      <family val="3"/>
      <charset val="128"/>
    </font>
    <font>
      <sz val="18"/>
      <color rgb="FF000000"/>
      <name val="Meiryo UI"/>
      <family val="3"/>
      <charset val="128"/>
    </font>
    <font>
      <sz val="20"/>
      <color rgb="FF000000"/>
      <name val="Meiryo UI"/>
      <family val="3"/>
      <charset val="128"/>
    </font>
    <font>
      <b/>
      <sz val="18"/>
      <color rgb="FF000000"/>
      <name val="Meiryo UI"/>
      <family val="3"/>
      <charset val="128"/>
    </font>
    <font>
      <b/>
      <sz val="16"/>
      <color rgb="FF000000"/>
      <name val="Meiryo UI"/>
      <family val="3"/>
      <charset val="128"/>
    </font>
    <font>
      <sz val="20"/>
      <color theme="5" tint="-0.249977111117893"/>
      <name val="Meiryo UI"/>
      <family val="3"/>
      <charset val="128"/>
    </font>
    <font>
      <sz val="16"/>
      <color theme="5" tint="-0.249977111117893"/>
      <name val="Meiryo UI"/>
      <family val="3"/>
      <charset val="128"/>
    </font>
    <font>
      <sz val="11"/>
      <color theme="5" tint="-0.249977111117893"/>
      <name val="Meiryo UI"/>
      <family val="3"/>
      <charset val="128"/>
    </font>
    <font>
      <sz val="11"/>
      <color theme="0" tint="-0.249977111117893"/>
      <name val="Meiryo UI"/>
      <family val="3"/>
      <charset val="128"/>
    </font>
    <font>
      <sz val="14"/>
      <color theme="2" tint="-0.749992370372631"/>
      <name val="Meiryo UI"/>
      <family val="3"/>
      <charset val="128"/>
    </font>
    <font>
      <sz val="16"/>
      <color rgb="FFFF0000"/>
      <name val="Meiryo UI"/>
      <family val="3"/>
      <charset val="128"/>
    </font>
    <font>
      <sz val="16"/>
      <color theme="2" tint="-0.749992370372631"/>
      <name val="Meiryo UI"/>
      <family val="3"/>
      <charset val="128"/>
    </font>
    <font>
      <sz val="18"/>
      <color rgb="FFFF0000"/>
      <name val="Meiryo UI"/>
      <family val="3"/>
      <charset val="128"/>
    </font>
    <font>
      <b/>
      <u/>
      <sz val="28"/>
      <color rgb="FF000000"/>
      <name val="Meiryo UI"/>
      <family val="3"/>
      <charset val="128"/>
    </font>
    <font>
      <u/>
      <sz val="28"/>
      <color rgb="FF000000"/>
      <name val="Meiryo UI"/>
      <family val="3"/>
      <charset val="128"/>
    </font>
    <font>
      <b/>
      <sz val="24"/>
      <color rgb="FF000000"/>
      <name val="Meiryo UI"/>
      <family val="3"/>
      <charset val="128"/>
    </font>
    <font>
      <b/>
      <sz val="22"/>
      <color theme="1"/>
      <name val="Meiryo UI"/>
      <family val="3"/>
      <charset val="128"/>
    </font>
    <font>
      <sz val="20"/>
      <color theme="0"/>
      <name val="Meiryo UI"/>
      <family val="3"/>
      <charset val="128"/>
    </font>
    <font>
      <sz val="24"/>
      <color rgb="FF000000"/>
      <name val="Meiryo UI"/>
      <family val="3"/>
      <charset val="128"/>
    </font>
    <font>
      <sz val="24"/>
      <color theme="1"/>
      <name val="Meiryo UI"/>
      <family val="3"/>
      <charset val="128"/>
    </font>
    <font>
      <b/>
      <sz val="20"/>
      <color rgb="FFFF0000"/>
      <name val="Meiryo UI"/>
      <family val="3"/>
      <charset val="128"/>
    </font>
    <font>
      <b/>
      <sz val="20"/>
      <color theme="1"/>
      <name val="Meiryo UI"/>
      <family val="3"/>
      <charset val="128"/>
    </font>
    <font>
      <b/>
      <u/>
      <sz val="22"/>
      <color rgb="FF000000"/>
      <name val="Meiryo UI"/>
      <family val="3"/>
      <charset val="128"/>
    </font>
    <font>
      <u/>
      <sz val="10"/>
      <name val="Meiryo UI"/>
      <family val="3"/>
      <charset val="128"/>
    </font>
    <font>
      <sz val="10"/>
      <name val="Meiryo UI"/>
      <family val="3"/>
      <charset val="128"/>
    </font>
    <font>
      <sz val="18"/>
      <color rgb="FF000000"/>
      <name val="HG丸ｺﾞｼｯｸM-PRO"/>
      <family val="3"/>
      <charset val="128"/>
    </font>
    <font>
      <sz val="28"/>
      <color rgb="FF000000"/>
      <name val="Meiryo UI"/>
      <family val="3"/>
      <charset val="128"/>
    </font>
    <font>
      <sz val="11"/>
      <color theme="1"/>
      <name val="ＭＳ Ｐゴシック"/>
      <family val="3"/>
      <charset val="128"/>
      <scheme val="minor"/>
    </font>
    <font>
      <sz val="11"/>
      <color rgb="FFFF0000"/>
      <name val="Meiryo UI"/>
      <family val="3"/>
      <charset val="128"/>
    </font>
    <font>
      <sz val="26"/>
      <name val="Meiryo UI"/>
      <family val="3"/>
      <charset val="128"/>
    </font>
    <font>
      <b/>
      <sz val="12"/>
      <name val="Meiryo UI"/>
      <family val="3"/>
      <charset val="128"/>
    </font>
    <font>
      <sz val="12"/>
      <name val="Meiryo UI"/>
      <family val="3"/>
      <charset val="128"/>
    </font>
    <font>
      <u/>
      <sz val="12"/>
      <name val="Meiryo UI"/>
      <family val="3"/>
      <charset val="128"/>
    </font>
    <font>
      <u/>
      <sz val="11"/>
      <name val="Meiryo UI"/>
      <family val="3"/>
      <charset val="128"/>
    </font>
    <font>
      <b/>
      <u/>
      <sz val="12"/>
      <name val="Meiryo UI"/>
      <family val="3"/>
      <charset val="128"/>
    </font>
    <font>
      <b/>
      <sz val="12"/>
      <color rgb="FFFF0000"/>
      <name val="Meiryo UI"/>
      <family val="3"/>
      <charset val="128"/>
    </font>
    <font>
      <b/>
      <sz val="11"/>
      <color rgb="FFFF0000"/>
      <name val="Meiryo UI"/>
      <family val="3"/>
      <charset val="128"/>
    </font>
    <font>
      <u val="double"/>
      <sz val="11"/>
      <name val="Meiryo UI"/>
      <family val="3"/>
      <charset val="128"/>
    </font>
    <font>
      <b/>
      <sz val="20"/>
      <color theme="1"/>
      <name val="ＭＳ Ｐゴシック"/>
      <family val="3"/>
      <charset val="128"/>
      <scheme val="minor"/>
    </font>
    <font>
      <sz val="20"/>
      <color theme="1"/>
      <name val="ＭＳ Ｐゴシック"/>
      <family val="3"/>
      <charset val="128"/>
      <scheme val="minor"/>
    </font>
    <font>
      <sz val="20"/>
      <name val="ＭＳ Ｐゴシック"/>
      <family val="3"/>
      <charset val="128"/>
      <scheme val="minor"/>
    </font>
    <font>
      <b/>
      <sz val="16"/>
      <color theme="1"/>
      <name val="ＭＳ Ｐゴシック"/>
      <family val="3"/>
      <charset val="128"/>
      <scheme val="minor"/>
    </font>
    <font>
      <sz val="18"/>
      <color theme="1"/>
      <name val="HGP創英角ｺﾞｼｯｸUB"/>
      <family val="3"/>
      <charset val="128"/>
    </font>
    <font>
      <u/>
      <sz val="20"/>
      <color theme="1"/>
      <name val="Meiryo UI"/>
      <family val="3"/>
      <charset val="128"/>
    </font>
    <font>
      <b/>
      <u/>
      <sz val="11"/>
      <color rgb="FFFF0000"/>
      <name val="Meiryo UI"/>
      <family val="3"/>
      <charset val="128"/>
    </font>
    <font>
      <sz val="12"/>
      <color theme="1"/>
      <name val="Meiryo UI"/>
      <family val="3"/>
      <charset val="128"/>
    </font>
    <font>
      <b/>
      <sz val="16"/>
      <color theme="1"/>
      <name val="Meiryo UI"/>
      <family val="3"/>
      <charset val="128"/>
    </font>
    <font>
      <sz val="8"/>
      <color theme="1"/>
      <name val="Meiryo UI"/>
      <family val="3"/>
      <charset val="128"/>
    </font>
    <font>
      <b/>
      <u/>
      <sz val="16"/>
      <color theme="1"/>
      <name val="Meiryo UI"/>
      <family val="3"/>
      <charset val="128"/>
    </font>
    <font>
      <b/>
      <sz val="12"/>
      <color theme="1"/>
      <name val="Meiryo UI"/>
      <family val="3"/>
      <charset val="128"/>
    </font>
    <font>
      <b/>
      <sz val="14"/>
      <color theme="1"/>
      <name val="Meiryo UI"/>
      <family val="3"/>
      <charset val="128"/>
    </font>
    <font>
      <b/>
      <u/>
      <sz val="12"/>
      <color theme="1"/>
      <name val="Meiryo UI"/>
      <family val="3"/>
      <charset val="128"/>
    </font>
    <font>
      <u/>
      <sz val="12"/>
      <color theme="1"/>
      <name val="Meiryo UI"/>
      <family val="3"/>
      <charset val="128"/>
    </font>
    <font>
      <b/>
      <i/>
      <u/>
      <sz val="14"/>
      <color theme="1"/>
      <name val="Meiryo UI"/>
      <family val="3"/>
      <charset val="128"/>
    </font>
    <font>
      <sz val="11"/>
      <name val="ＭＳ Ｐゴシック"/>
      <family val="3"/>
      <charset val="128"/>
    </font>
    <font>
      <sz val="11"/>
      <name val="明朝"/>
      <charset val="128"/>
    </font>
    <font>
      <sz val="11"/>
      <name val="明朝"/>
      <charset val="128"/>
    </font>
    <font>
      <sz val="11"/>
      <color theme="1"/>
      <name val="ＭＳ Ｐゴシック"/>
      <family val="3"/>
      <charset val="128"/>
      <scheme val="minor"/>
    </font>
    <font>
      <b/>
      <sz val="16"/>
      <color rgb="FFFF0000"/>
      <name val="Meiryo UI"/>
      <family val="3"/>
      <charset val="128"/>
    </font>
    <font>
      <b/>
      <i/>
      <sz val="14"/>
      <color theme="1"/>
      <name val="Meiryo UI"/>
      <family val="3"/>
      <charset val="128"/>
    </font>
    <font>
      <b/>
      <sz val="16"/>
      <color indexed="10"/>
      <name val="BIZ UDPゴシック"/>
      <family val="3"/>
      <charset val="128"/>
    </font>
    <font>
      <sz val="6"/>
      <name val="ＭＳ Ｐゴシック"/>
      <family val="3"/>
      <charset val="128"/>
      <scheme val="minor"/>
    </font>
    <font>
      <sz val="6"/>
      <name val="ＭＳ Ｐゴシック"/>
      <family val="2"/>
      <charset val="128"/>
      <scheme val="minor"/>
    </font>
    <font>
      <b/>
      <u/>
      <sz val="18"/>
      <color rgb="FFFF0000"/>
      <name val="Meiryo UI"/>
      <family val="3"/>
      <charset val="128"/>
    </font>
    <font>
      <b/>
      <sz val="18"/>
      <color rgb="FFFF0000"/>
      <name val="Meiryo UI"/>
      <family val="3"/>
      <charset val="128"/>
    </font>
    <font>
      <sz val="11"/>
      <color theme="0"/>
      <name val="Meiryo UI"/>
      <family val="3"/>
      <charset val="128"/>
    </font>
    <font>
      <b/>
      <sz val="10"/>
      <name val="Meiryo UI"/>
      <family val="3"/>
      <charset val="128"/>
    </font>
    <font>
      <sz val="16"/>
      <color theme="0"/>
      <name val="Meiryo UI"/>
      <family val="3"/>
      <charset val="128"/>
    </font>
    <font>
      <sz val="16"/>
      <color theme="2" tint="-0.749992370372631"/>
      <name val="BIZ UDPゴシック"/>
      <family val="3"/>
      <charset val="128"/>
    </font>
    <font>
      <sz val="20"/>
      <color rgb="FF000000"/>
      <name val="BIZ UDPゴシック"/>
      <family val="3"/>
      <charset val="128"/>
    </font>
    <font>
      <sz val="14"/>
      <color rgb="FF0000FF"/>
      <name val="Meiryo UI"/>
      <family val="3"/>
      <charset val="128"/>
    </font>
    <font>
      <sz val="16"/>
      <color rgb="FF0000FF"/>
      <name val="Meiryo UI"/>
      <family val="3"/>
      <charset val="128"/>
    </font>
    <font>
      <sz val="6"/>
      <name val="ＭＳ Ｐゴシック"/>
      <family val="3"/>
      <charset val="128"/>
    </font>
    <font>
      <sz val="48"/>
      <name val="Meiryo UI"/>
      <family val="3"/>
      <charset val="128"/>
    </font>
    <font>
      <sz val="16"/>
      <color theme="1"/>
      <name val="Meiryo UI"/>
      <family val="3"/>
      <charset val="128"/>
    </font>
    <font>
      <b/>
      <u/>
      <sz val="36"/>
      <name val="Meiryo UI"/>
      <family val="3"/>
      <charset val="128"/>
    </font>
    <font>
      <b/>
      <u/>
      <sz val="36"/>
      <color rgb="FF000000"/>
      <name val="Meiryo UI"/>
      <family val="3"/>
      <charset val="128"/>
    </font>
    <font>
      <sz val="6"/>
      <name val="明朝"/>
      <family val="1"/>
      <charset val="128"/>
    </font>
    <font>
      <b/>
      <u/>
      <sz val="18"/>
      <name val="Meiryo UI"/>
      <family val="3"/>
      <charset val="128"/>
    </font>
    <font>
      <b/>
      <sz val="14"/>
      <color rgb="FFFF0000"/>
      <name val="Meiryo UI"/>
      <family val="3"/>
      <charset val="128"/>
    </font>
    <font>
      <b/>
      <u/>
      <sz val="14"/>
      <color rgb="FFFF0000"/>
      <name val="Meiryo UI"/>
      <family val="3"/>
      <charset val="128"/>
    </font>
    <font>
      <sz val="16"/>
      <color theme="1" tint="0.249977111117893"/>
      <name val="BIZ UDPゴシック"/>
      <family val="3"/>
      <charset val="128"/>
    </font>
    <font>
      <sz val="18"/>
      <color theme="1" tint="0.249977111117893"/>
      <name val="Meiryo UI"/>
      <family val="3"/>
      <charset val="128"/>
    </font>
    <font>
      <sz val="28"/>
      <color theme="1" tint="0.249977111117893"/>
      <name val="Meiryo UI"/>
      <family val="3"/>
      <charset val="128"/>
    </font>
    <font>
      <sz val="16"/>
      <color theme="1" tint="0.249977111117893"/>
      <name val="Meiryo UI"/>
      <family val="3"/>
      <charset val="128"/>
    </font>
    <font>
      <sz val="20"/>
      <color theme="1" tint="0.249977111117893"/>
      <name val="Meiryo UI"/>
      <family val="3"/>
      <charset val="128"/>
    </font>
    <font>
      <sz val="20"/>
      <color theme="1" tint="0.249977111117893"/>
      <name val="BIZ UDPゴシック"/>
      <family val="3"/>
      <charset val="128"/>
    </font>
    <font>
      <sz val="11"/>
      <color theme="1" tint="0.249977111117893"/>
      <name val="Meiryo UI"/>
      <family val="3"/>
      <charset val="128"/>
    </font>
    <font>
      <sz val="14"/>
      <color theme="1" tint="0.34998626667073579"/>
      <name val="Meiryo UI"/>
      <family val="3"/>
      <charset val="128"/>
    </font>
    <font>
      <sz val="18"/>
      <color theme="1" tint="0.34998626667073579"/>
      <name val="Meiryo UI"/>
      <family val="3"/>
      <charset val="128"/>
    </font>
    <font>
      <sz val="11"/>
      <color theme="1" tint="0.34998626667073579"/>
      <name val="Meiryo UI"/>
      <family val="3"/>
      <charset val="128"/>
    </font>
    <font>
      <sz val="16"/>
      <color theme="1" tint="0.34998626667073579"/>
      <name val="Meiryo UI"/>
      <family val="3"/>
      <charset val="128"/>
    </font>
    <font>
      <sz val="20"/>
      <color theme="1" tint="0.34998626667073579"/>
      <name val="Meiryo UI"/>
      <family val="3"/>
      <charset val="128"/>
    </font>
    <font>
      <sz val="28"/>
      <color theme="1" tint="0.34998626667073579"/>
      <name val="Meiryo UI"/>
      <family val="3"/>
      <charset val="128"/>
    </font>
    <font>
      <u/>
      <sz val="36"/>
      <name val="Meiryo UI"/>
      <family val="3"/>
      <charset val="128"/>
    </font>
    <font>
      <sz val="22"/>
      <color rgb="FF000000"/>
      <name val="Meiryo UI"/>
      <family val="3"/>
      <charset val="128"/>
    </font>
    <font>
      <sz val="22"/>
      <color theme="1" tint="0.34998626667073579"/>
      <name val="Meiryo UI"/>
      <family val="3"/>
      <charset val="128"/>
    </font>
    <font>
      <sz val="12"/>
      <color theme="1"/>
      <name val="ＭＳ Ｐゴシック"/>
      <family val="2"/>
      <charset val="128"/>
      <scheme val="minor"/>
    </font>
    <font>
      <sz val="22"/>
      <name val="Meiryo UI"/>
      <family val="3"/>
      <charset val="128"/>
    </font>
    <font>
      <b/>
      <sz val="26"/>
      <name val="Meiryo UI"/>
      <family val="3"/>
      <charset val="128"/>
    </font>
    <font>
      <sz val="14"/>
      <color theme="1"/>
      <name val="Meiryo UI"/>
      <family val="3"/>
      <charset val="128"/>
    </font>
    <font>
      <u/>
      <sz val="12"/>
      <color rgb="FF000000"/>
      <name val="Meiryo UI"/>
      <family val="3"/>
      <charset val="128"/>
    </font>
    <font>
      <sz val="12"/>
      <color rgb="FF000000"/>
      <name val="Meiryo UI"/>
      <family val="3"/>
      <charset val="128"/>
    </font>
    <font>
      <sz val="13"/>
      <color theme="1"/>
      <name val="Meiryo UI"/>
      <family val="3"/>
      <charset val="128"/>
    </font>
    <font>
      <sz val="6"/>
      <name val="ＭＳ Ｐゴシック"/>
      <family val="3"/>
      <charset val="128"/>
      <scheme val="minor"/>
    </font>
    <font>
      <sz val="9"/>
      <color theme="1"/>
      <name val="Meiryo UI"/>
      <family val="3"/>
      <charset val="128"/>
    </font>
    <font>
      <sz val="10"/>
      <color theme="1"/>
      <name val="Meiryo UI"/>
      <family val="3"/>
      <charset val="128"/>
    </font>
    <font>
      <b/>
      <sz val="22"/>
      <color rgb="FFFF0000"/>
      <name val="Meiryo UI"/>
      <family val="3"/>
      <charset val="128"/>
    </font>
    <font>
      <sz val="18"/>
      <color theme="5" tint="-0.249977111117893"/>
      <name val="Meiryo UI"/>
      <family val="3"/>
      <charset val="128"/>
    </font>
    <font>
      <sz val="18"/>
      <color rgb="FF0000FF"/>
      <name val="Meiryo UI"/>
      <family val="3"/>
      <charset val="128"/>
    </font>
    <font>
      <sz val="18"/>
      <color rgb="FFC00000"/>
      <name val="Meiryo UI"/>
      <family val="3"/>
      <charset val="128"/>
    </font>
    <font>
      <sz val="20"/>
      <color rgb="FF0000FF"/>
      <name val="Meiryo UI"/>
      <family val="3"/>
      <charset val="128"/>
    </font>
    <font>
      <b/>
      <u/>
      <sz val="48"/>
      <name val="Meiryo UI"/>
      <family val="3"/>
      <charset val="128"/>
    </font>
    <font>
      <sz val="22"/>
      <color theme="1"/>
      <name val="Meiryo UI"/>
      <family val="3"/>
      <charset val="128"/>
    </font>
    <font>
      <sz val="20"/>
      <color rgb="FFC00000"/>
      <name val="Meiryo UI"/>
      <family val="3"/>
      <charset val="128"/>
    </font>
    <font>
      <sz val="11"/>
      <color theme="4" tint="-0.249977111117893"/>
      <name val="Meiryo UI"/>
      <family val="3"/>
      <charset val="128"/>
    </font>
    <font>
      <sz val="14"/>
      <color theme="4" tint="-0.249977111117893"/>
      <name val="Meiryo UI"/>
      <family val="3"/>
      <charset val="128"/>
    </font>
    <font>
      <b/>
      <sz val="22"/>
      <color rgb="FF000000"/>
      <name val="Meiryo UI"/>
      <family val="3"/>
      <charset val="128"/>
    </font>
    <font>
      <sz val="22"/>
      <color theme="5" tint="-0.249977111117893"/>
      <name val="Meiryo UI"/>
      <family val="3"/>
      <charset val="128"/>
    </font>
    <font>
      <sz val="22"/>
      <color rgb="FF0000FF"/>
      <name val="Meiryo UI"/>
      <family val="3"/>
      <charset val="128"/>
    </font>
    <font>
      <b/>
      <u/>
      <sz val="26"/>
      <color rgb="FFFF0000"/>
      <name val="Meiryo UI"/>
      <family val="3"/>
      <charset val="128"/>
    </font>
    <font>
      <b/>
      <sz val="26"/>
      <color rgb="FFFF0000"/>
      <name val="Meiryo UI"/>
      <family val="3"/>
      <charset val="128"/>
    </font>
    <font>
      <u/>
      <sz val="18"/>
      <name val="Meiryo UI"/>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FFC00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indexed="65"/>
        <bgColor indexed="64"/>
      </patternFill>
    </fill>
    <fill>
      <patternFill patternType="solid">
        <fgColor theme="9" tint="0.59999389629810485"/>
        <bgColor indexed="64"/>
      </patternFill>
    </fill>
  </fills>
  <borders count="12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style="thin">
        <color auto="1"/>
      </top>
      <bottom/>
      <diagonal style="thin">
        <color auto="1"/>
      </diagonal>
    </border>
    <border diagonalDown="1">
      <left/>
      <right style="thin">
        <color auto="1"/>
      </right>
      <top/>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thin">
        <color auto="1"/>
      </left>
      <right/>
      <top/>
      <bottom/>
      <diagonal/>
    </border>
    <border>
      <left style="thin">
        <color auto="1"/>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theme="1"/>
      </left>
      <right/>
      <top style="thin">
        <color auto="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top/>
      <bottom style="medium">
        <color auto="1"/>
      </bottom>
      <diagonal/>
    </border>
    <border>
      <left/>
      <right style="thin">
        <color auto="1"/>
      </right>
      <top style="medium">
        <color auto="1"/>
      </top>
      <bottom/>
      <diagonal/>
    </border>
    <border>
      <left style="thick">
        <color auto="1"/>
      </left>
      <right style="medium">
        <color auto="1"/>
      </right>
      <top style="thin">
        <color auto="1"/>
      </top>
      <bottom style="thin">
        <color auto="1"/>
      </bottom>
      <diagonal/>
    </border>
    <border>
      <left/>
      <right/>
      <top/>
      <bottom style="thick">
        <color auto="1"/>
      </bottom>
      <diagonal/>
    </border>
    <border>
      <left style="thick">
        <color auto="1"/>
      </left>
      <right style="medium">
        <color auto="1"/>
      </right>
      <top style="thick">
        <color auto="1"/>
      </top>
      <bottom style="thin">
        <color auto="1"/>
      </bottom>
      <diagonal/>
    </border>
    <border>
      <left style="medium">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auto="1"/>
      </top>
      <bottom style="medium">
        <color auto="1"/>
      </bottom>
      <diagonal/>
    </border>
    <border>
      <left/>
      <right/>
      <top style="medium">
        <color auto="1"/>
      </top>
      <bottom style="medium">
        <color auto="1"/>
      </bottom>
      <diagonal/>
    </border>
    <border>
      <left style="thick">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ck">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hair">
        <color auto="1"/>
      </top>
      <bottom style="hair">
        <color auto="1"/>
      </bottom>
      <diagonal/>
    </border>
    <border>
      <left/>
      <right/>
      <top style="hair">
        <color auto="1"/>
      </top>
      <bottom style="hair">
        <color auto="1"/>
      </bottom>
      <diagonal/>
    </border>
    <border>
      <left style="thick">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thick">
        <color auto="1"/>
      </left>
      <right style="medium">
        <color auto="1"/>
      </right>
      <top style="thin">
        <color auto="1"/>
      </top>
      <bottom style="medium">
        <color auto="1"/>
      </bottom>
      <diagonal/>
    </border>
    <border>
      <left style="thin">
        <color auto="1"/>
      </left>
      <right style="medium">
        <color auto="1"/>
      </right>
      <top style="thick">
        <color auto="1"/>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hair">
        <color auto="1"/>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thick">
        <color auto="1"/>
      </right>
      <top style="thin">
        <color auto="1"/>
      </top>
      <bottom style="thin">
        <color auto="1"/>
      </bottom>
      <diagonal/>
    </border>
    <border>
      <left style="medium">
        <color auto="1"/>
      </left>
      <right style="thick">
        <color auto="1"/>
      </right>
      <top/>
      <bottom style="thin">
        <color auto="1"/>
      </bottom>
      <diagonal/>
    </border>
    <border>
      <left style="medium">
        <color auto="1"/>
      </left>
      <right style="thick">
        <color auto="1"/>
      </right>
      <top style="thin">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medium">
        <color auto="1"/>
      </left>
      <right style="thick">
        <color auto="1"/>
      </right>
      <top style="thin">
        <color auto="1"/>
      </top>
      <bottom style="medium">
        <color auto="1"/>
      </bottom>
      <diagonal/>
    </border>
    <border>
      <left style="thin">
        <color auto="1"/>
      </left>
      <right style="thin">
        <color auto="1"/>
      </right>
      <top/>
      <bottom/>
      <diagonal/>
    </border>
    <border>
      <left style="thick">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theme="1"/>
      </right>
      <top style="thin">
        <color indexed="64"/>
      </top>
      <bottom/>
      <diagonal/>
    </border>
    <border>
      <left/>
      <right style="thin">
        <color theme="1"/>
      </right>
      <top/>
      <bottom/>
      <diagonal/>
    </border>
    <border>
      <left style="thick">
        <color auto="1"/>
      </left>
      <right/>
      <top style="thick">
        <color auto="1"/>
      </top>
      <bottom style="thin">
        <color auto="1"/>
      </bottom>
      <diagonal/>
    </border>
    <border>
      <left style="medium">
        <color auto="1"/>
      </left>
      <right/>
      <top style="thick">
        <color auto="1"/>
      </top>
      <bottom style="thin">
        <color auto="1"/>
      </bottom>
      <diagonal/>
    </border>
    <border>
      <left/>
      <right/>
      <top style="thick">
        <color auto="1"/>
      </top>
      <bottom style="thin">
        <color auto="1"/>
      </bottom>
      <diagonal/>
    </border>
    <border>
      <left style="medium">
        <color indexed="64"/>
      </left>
      <right style="thin">
        <color indexed="64"/>
      </right>
      <top style="medium">
        <color indexed="64"/>
      </top>
      <bottom/>
      <diagonal/>
    </border>
    <border>
      <left style="thin">
        <color auto="1"/>
      </left>
      <right/>
      <top style="medium">
        <color auto="1"/>
      </top>
      <bottom style="thin">
        <color auto="1"/>
      </bottom>
      <diagonal/>
    </border>
    <border>
      <left style="thick">
        <color auto="1"/>
      </left>
      <right style="medium">
        <color auto="1"/>
      </right>
      <top/>
      <bottom style="medium">
        <color auto="1"/>
      </bottom>
      <diagonal/>
    </border>
    <border>
      <left style="thick">
        <color auto="1"/>
      </left>
      <right/>
      <top/>
      <bottom style="medium">
        <color auto="1"/>
      </bottom>
      <diagonal/>
    </border>
    <border>
      <left style="thick">
        <color auto="1"/>
      </left>
      <right/>
      <top style="thin">
        <color auto="1"/>
      </top>
      <bottom style="medium">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medium">
        <color auto="1"/>
      </bottom>
      <diagonal/>
    </border>
    <border>
      <left style="medium">
        <color auto="1"/>
      </left>
      <right style="medium">
        <color auto="1"/>
      </right>
      <top style="thin">
        <color auto="1"/>
      </top>
      <bottom style="medium">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medium">
        <color auto="1"/>
      </right>
      <top style="thin">
        <color auto="1"/>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right style="thin">
        <color auto="1"/>
      </right>
      <top style="thick">
        <color auto="1"/>
      </top>
      <bottom/>
      <diagonal/>
    </border>
    <border>
      <left style="thin">
        <color auto="1"/>
      </left>
      <right/>
      <top style="medium">
        <color auto="1"/>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9">
    <xf numFmtId="0" fontId="0" fillId="0" borderId="0">
      <alignment vertical="center"/>
    </xf>
    <xf numFmtId="0" fontId="86" fillId="0" borderId="0">
      <alignment vertical="center"/>
    </xf>
    <xf numFmtId="0" fontId="59" fillId="0" borderId="0">
      <alignment vertical="center"/>
    </xf>
    <xf numFmtId="0" fontId="59" fillId="0" borderId="0"/>
    <xf numFmtId="0" fontId="88" fillId="0" borderId="0"/>
    <xf numFmtId="0" fontId="59" fillId="0" borderId="0">
      <alignment vertical="center"/>
    </xf>
    <xf numFmtId="0" fontId="59" fillId="0" borderId="0">
      <alignment vertical="center"/>
    </xf>
    <xf numFmtId="0" fontId="86" fillId="0" borderId="0"/>
    <xf numFmtId="0" fontId="59" fillId="0" borderId="0">
      <alignment vertical="center"/>
    </xf>
    <xf numFmtId="0" fontId="86" fillId="0" borderId="0"/>
    <xf numFmtId="0" fontId="87" fillId="0" borderId="0"/>
    <xf numFmtId="0" fontId="59" fillId="0" borderId="0">
      <alignment vertical="center"/>
    </xf>
    <xf numFmtId="0" fontId="86" fillId="0" borderId="0"/>
    <xf numFmtId="0" fontId="89" fillId="0" borderId="0"/>
    <xf numFmtId="0" fontId="86" fillId="0" borderId="0"/>
    <xf numFmtId="0" fontId="59" fillId="0" borderId="0">
      <alignment vertical="center"/>
    </xf>
    <xf numFmtId="0" fontId="59" fillId="0" borderId="0">
      <alignment vertical="center"/>
    </xf>
    <xf numFmtId="0" fontId="129" fillId="0" borderId="0">
      <alignment vertical="center"/>
    </xf>
    <xf numFmtId="0" fontId="59" fillId="0" borderId="0">
      <alignment vertical="center"/>
    </xf>
  </cellStyleXfs>
  <cellXfs count="1418">
    <xf numFmtId="0" fontId="0" fillId="0" borderId="0" xfId="0">
      <alignment vertical="center"/>
    </xf>
    <xf numFmtId="0" fontId="1" fillId="0" borderId="0" xfId="0" applyFont="1">
      <alignment vertical="center"/>
    </xf>
    <xf numFmtId="0" fontId="2" fillId="0" borderId="0" xfId="7" applyFont="1" applyAlignment="1">
      <alignment vertical="center"/>
    </xf>
    <xf numFmtId="0" fontId="2" fillId="0" borderId="0" xfId="7" applyFont="1"/>
    <xf numFmtId="0" fontId="1" fillId="0" borderId="0" xfId="7" applyFont="1" applyAlignment="1">
      <alignment horizontal="center" vertical="center"/>
    </xf>
    <xf numFmtId="0" fontId="3" fillId="0" borderId="0" xfId="7" applyFont="1" applyAlignment="1">
      <alignment vertical="center"/>
    </xf>
    <xf numFmtId="0" fontId="1" fillId="0" borderId="0" xfId="7" applyFont="1" applyAlignment="1">
      <alignment vertical="center"/>
    </xf>
    <xf numFmtId="0" fontId="4" fillId="0" borderId="0" xfId="7" applyFont="1" applyAlignment="1">
      <alignment vertical="center"/>
    </xf>
    <xf numFmtId="0" fontId="3" fillId="0" borderId="0" xfId="11" applyFont="1">
      <alignment vertical="center"/>
    </xf>
    <xf numFmtId="0" fontId="1" fillId="0" borderId="0" xfId="11" applyFont="1" applyAlignment="1">
      <alignment horizontal="center" vertical="center"/>
    </xf>
    <xf numFmtId="0" fontId="2" fillId="0" borderId="0" xfId="7" applyFont="1" applyAlignment="1">
      <alignment horizontal="center" vertical="center"/>
    </xf>
    <xf numFmtId="0" fontId="6" fillId="0" borderId="0" xfId="7" applyFont="1" applyAlignment="1">
      <alignment vertical="center"/>
    </xf>
    <xf numFmtId="0" fontId="10" fillId="3"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xf numFmtId="0" fontId="9" fillId="0" borderId="0" xfId="0" applyFont="1" applyAlignment="1">
      <alignment horizontal="center" vertical="center"/>
    </xf>
    <xf numFmtId="0" fontId="11" fillId="0" borderId="0" xfId="0" applyFont="1" applyAlignment="1">
      <alignment horizontal="center" vertical="center"/>
    </xf>
    <xf numFmtId="0" fontId="10" fillId="2" borderId="1" xfId="7" applyFont="1" applyFill="1" applyBorder="1" applyAlignment="1">
      <alignment horizontal="distributed" vertical="center"/>
    </xf>
    <xf numFmtId="0" fontId="10" fillId="2" borderId="3" xfId="7" applyFont="1" applyFill="1" applyBorder="1" applyAlignment="1">
      <alignment horizontal="distributed" vertical="center"/>
    </xf>
    <xf numFmtId="0" fontId="10" fillId="2" borderId="2" xfId="7" applyFont="1" applyFill="1" applyBorder="1" applyAlignment="1">
      <alignment horizontal="distributed"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10" fillId="0" borderId="1" xfId="7" applyFont="1" applyBorder="1" applyAlignment="1">
      <alignment horizontal="distributed" vertical="center"/>
    </xf>
    <xf numFmtId="0" fontId="10" fillId="0" borderId="3" xfId="7" applyFont="1" applyBorder="1" applyAlignment="1">
      <alignment horizontal="distributed" vertical="center"/>
    </xf>
    <xf numFmtId="0" fontId="10" fillId="0" borderId="2" xfId="7" applyFont="1" applyBorder="1" applyAlignment="1">
      <alignment horizontal="distributed" vertical="center"/>
    </xf>
    <xf numFmtId="0" fontId="10" fillId="0" borderId="0" xfId="0" applyFont="1" applyAlignment="1">
      <alignment horizontal="center" vertical="center"/>
    </xf>
    <xf numFmtId="0" fontId="10" fillId="0" borderId="0" xfId="7" applyFont="1" applyAlignment="1">
      <alignment horizontal="center" vertical="center"/>
    </xf>
    <xf numFmtId="0" fontId="4" fillId="0" borderId="0" xfId="11" applyFont="1" applyAlignment="1">
      <alignment horizontal="center" vertical="center"/>
    </xf>
    <xf numFmtId="0" fontId="1" fillId="0" borderId="0" xfId="11" applyFont="1">
      <alignment vertical="center"/>
    </xf>
    <xf numFmtId="0" fontId="4" fillId="0" borderId="0" xfId="7" applyFont="1" applyAlignment="1">
      <alignment horizontal="right" vertical="center"/>
    </xf>
    <xf numFmtId="0" fontId="12" fillId="0" borderId="0" xfId="11" applyFont="1" applyAlignment="1"/>
    <xf numFmtId="0" fontId="4" fillId="0" borderId="24" xfId="7" applyFont="1" applyBorder="1" applyAlignment="1">
      <alignment vertical="center"/>
    </xf>
    <xf numFmtId="0" fontId="2" fillId="0" borderId="0" xfId="0" applyFont="1" applyAlignment="1">
      <alignment horizontal="center" vertical="center"/>
    </xf>
    <xf numFmtId="0" fontId="13" fillId="4" borderId="0" xfId="0" applyFont="1" applyFill="1" applyAlignment="1">
      <alignment horizontal="center" vertical="center"/>
    </xf>
    <xf numFmtId="0" fontId="2" fillId="0" borderId="0" xfId="0" applyFont="1">
      <alignment vertical="center"/>
    </xf>
    <xf numFmtId="0" fontId="14" fillId="4" borderId="0" xfId="0" applyFont="1" applyFill="1" applyAlignment="1">
      <alignment horizontal="center" vertical="center"/>
    </xf>
    <xf numFmtId="0" fontId="16" fillId="4" borderId="0" xfId="0" applyFont="1" applyFill="1">
      <alignment vertical="center"/>
    </xf>
    <xf numFmtId="0" fontId="17" fillId="4" borderId="0" xfId="0" applyFont="1" applyFill="1">
      <alignment vertical="center"/>
    </xf>
    <xf numFmtId="0" fontId="16" fillId="4" borderId="0" xfId="0" applyFont="1" applyFill="1" applyAlignment="1">
      <alignment horizontal="center" vertical="center"/>
    </xf>
    <xf numFmtId="0" fontId="17" fillId="4" borderId="0" xfId="0" applyFont="1" applyFill="1" applyAlignment="1">
      <alignment horizontal="center" vertical="center"/>
    </xf>
    <xf numFmtId="0" fontId="18" fillId="4" borderId="0" xfId="0" applyFont="1" applyFill="1">
      <alignment vertical="center"/>
    </xf>
    <xf numFmtId="0" fontId="19" fillId="4" borderId="0" xfId="0" applyFont="1" applyFill="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textRotation="255"/>
    </xf>
    <xf numFmtId="0" fontId="18" fillId="4" borderId="0" xfId="0" applyFont="1" applyFill="1" applyAlignment="1">
      <alignment vertical="center" textRotation="255" wrapText="1"/>
    </xf>
    <xf numFmtId="0" fontId="18" fillId="4" borderId="0" xfId="0" applyFont="1" applyFill="1" applyAlignment="1">
      <alignment horizontal="center" vertical="center" textRotation="255" wrapText="1"/>
    </xf>
    <xf numFmtId="0" fontId="0" fillId="0" borderId="0" xfId="0" applyAlignment="1"/>
    <xf numFmtId="0" fontId="13" fillId="4" borderId="1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0" xfId="0" applyFont="1" applyFill="1" applyBorder="1" applyAlignment="1">
      <alignment horizontal="center" vertical="center"/>
    </xf>
    <xf numFmtId="0" fontId="19" fillId="4" borderId="0" xfId="0" applyFont="1" applyFill="1" applyAlignment="1">
      <alignment vertical="center" wrapText="1"/>
    </xf>
    <xf numFmtId="0" fontId="17" fillId="4" borderId="11" xfId="0" applyFont="1" applyFill="1" applyBorder="1" applyAlignment="1">
      <alignment horizontal="center" vertical="center"/>
    </xf>
    <xf numFmtId="0" fontId="13" fillId="4" borderId="11" xfId="0" applyFont="1" applyFill="1" applyBorder="1">
      <alignment vertical="center"/>
    </xf>
    <xf numFmtId="0" fontId="13" fillId="4" borderId="14" xfId="0" applyFont="1" applyFill="1" applyBorder="1" applyAlignment="1">
      <alignment horizontal="center" vertical="center"/>
    </xf>
    <xf numFmtId="0" fontId="21" fillId="4" borderId="0" xfId="0" applyFont="1" applyFill="1" applyAlignment="1">
      <alignment horizontal="center" vertical="center"/>
    </xf>
    <xf numFmtId="0" fontId="13" fillId="4" borderId="31" xfId="0" applyFont="1" applyFill="1" applyBorder="1" applyAlignment="1">
      <alignment horizontal="center" vertical="center"/>
    </xf>
    <xf numFmtId="0" fontId="13" fillId="4" borderId="25" xfId="0" applyFont="1" applyFill="1" applyBorder="1">
      <alignment vertical="center"/>
    </xf>
    <xf numFmtId="0" fontId="13" fillId="4" borderId="32" xfId="0" applyFont="1" applyFill="1" applyBorder="1">
      <alignment vertical="center"/>
    </xf>
    <xf numFmtId="0" fontId="13" fillId="4" borderId="28" xfId="0" applyFont="1" applyFill="1" applyBorder="1">
      <alignment vertical="center"/>
    </xf>
    <xf numFmtId="0" fontId="13" fillId="4" borderId="0" xfId="0" applyFont="1" applyFill="1">
      <alignment vertical="center"/>
    </xf>
    <xf numFmtId="0" fontId="13" fillId="4" borderId="29" xfId="0" applyFont="1" applyFill="1" applyBorder="1">
      <alignment vertical="center"/>
    </xf>
    <xf numFmtId="0" fontId="13" fillId="4" borderId="37" xfId="0" applyFont="1" applyFill="1" applyBorder="1">
      <alignment vertical="center"/>
    </xf>
    <xf numFmtId="0" fontId="17" fillId="4" borderId="11" xfId="0" applyFont="1" applyFill="1" applyBorder="1">
      <alignment vertical="center"/>
    </xf>
    <xf numFmtId="0" fontId="23" fillId="4" borderId="0" xfId="0" applyFont="1" applyFill="1">
      <alignment vertical="center"/>
    </xf>
    <xf numFmtId="0" fontId="13" fillId="4" borderId="13" xfId="0" applyFont="1" applyFill="1" applyBorder="1" applyAlignment="1">
      <alignment horizontal="center" vertical="center"/>
    </xf>
    <xf numFmtId="0" fontId="13" fillId="4" borderId="12" xfId="0" applyFont="1" applyFill="1" applyBorder="1" applyAlignment="1">
      <alignment horizontal="center" vertical="center"/>
    </xf>
    <xf numFmtId="0" fontId="23" fillId="4" borderId="0" xfId="0" applyFont="1" applyFill="1" applyAlignment="1">
      <alignment horizontal="center" vertical="center"/>
    </xf>
    <xf numFmtId="0" fontId="22" fillId="4" borderId="0" xfId="0" applyFont="1" applyFill="1">
      <alignment vertical="center"/>
    </xf>
    <xf numFmtId="0" fontId="13" fillId="4" borderId="9" xfId="0" applyFont="1" applyFill="1" applyBorder="1" applyAlignment="1">
      <alignment horizontal="center" vertical="center"/>
    </xf>
    <xf numFmtId="0" fontId="13" fillId="4" borderId="39" xfId="0" applyFont="1" applyFill="1" applyBorder="1" applyAlignment="1">
      <alignment horizontal="center" vertical="center"/>
    </xf>
    <xf numFmtId="0" fontId="18" fillId="4" borderId="0" xfId="0" applyFont="1" applyFill="1" applyAlignment="1">
      <alignment horizontal="center" vertical="center" textRotation="255"/>
    </xf>
    <xf numFmtId="0" fontId="13" fillId="4" borderId="33"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37" xfId="0" applyFont="1" applyFill="1" applyBorder="1" applyAlignment="1">
      <alignment horizontal="center" vertical="center"/>
    </xf>
    <xf numFmtId="0" fontId="24" fillId="4" borderId="0" xfId="0" applyFont="1" applyFill="1">
      <alignment vertical="center"/>
    </xf>
    <xf numFmtId="0" fontId="2" fillId="4" borderId="0" xfId="0" applyFont="1" applyFill="1" applyAlignment="1">
      <alignment horizontal="center" vertical="center"/>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33" xfId="0" applyFont="1" applyFill="1" applyBorder="1">
      <alignment vertical="center"/>
    </xf>
    <xf numFmtId="0" fontId="13" fillId="4" borderId="36" xfId="0" applyFont="1" applyFill="1" applyBorder="1">
      <alignment vertical="center"/>
    </xf>
    <xf numFmtId="0" fontId="13" fillId="4" borderId="38" xfId="0" applyFont="1" applyFill="1" applyBorder="1">
      <alignment vertical="center"/>
    </xf>
    <xf numFmtId="0" fontId="13" fillId="4" borderId="44" xfId="0" applyFont="1" applyFill="1" applyBorder="1" applyAlignment="1">
      <alignment horizontal="center" vertical="center"/>
    </xf>
    <xf numFmtId="0" fontId="21" fillId="4" borderId="0" xfId="0" applyFont="1" applyFill="1">
      <alignment vertical="center"/>
    </xf>
    <xf numFmtId="0" fontId="24" fillId="4" borderId="0" xfId="0" applyFont="1" applyFill="1" applyAlignment="1">
      <alignment horizontal="center" vertical="center"/>
    </xf>
    <xf numFmtId="0" fontId="19" fillId="4" borderId="0" xfId="0" applyFont="1" applyFill="1" applyAlignment="1">
      <alignment vertical="top"/>
    </xf>
    <xf numFmtId="0" fontId="2" fillId="0" borderId="11" xfId="0" applyFont="1" applyBorder="1">
      <alignment vertical="center"/>
    </xf>
    <xf numFmtId="0" fontId="2" fillId="0" borderId="13" xfId="0" applyFont="1" applyBorder="1">
      <alignment vertical="center"/>
    </xf>
    <xf numFmtId="0" fontId="17" fillId="4" borderId="12" xfId="0" applyFont="1" applyFill="1" applyBorder="1">
      <alignment vertical="center"/>
    </xf>
    <xf numFmtId="0" fontId="13" fillId="4" borderId="45" xfId="0" applyFont="1" applyFill="1" applyBorder="1" applyAlignment="1">
      <alignment horizontal="center" vertical="center"/>
    </xf>
    <xf numFmtId="0" fontId="15" fillId="0" borderId="0" xfId="0" applyFont="1" applyAlignment="1">
      <alignment horizontal="center" vertical="center"/>
    </xf>
    <xf numFmtId="0" fontId="27" fillId="0" borderId="0" xfId="0" applyFont="1">
      <alignment vertical="center"/>
    </xf>
    <xf numFmtId="176" fontId="27" fillId="0" borderId="46" xfId="0" applyNumberFormat="1" applyFont="1" applyBorder="1" applyAlignment="1">
      <alignment horizontal="center" vertical="center" shrinkToFit="1"/>
    </xf>
    <xf numFmtId="0" fontId="28" fillId="0" borderId="0" xfId="0" applyFont="1">
      <alignment vertical="center"/>
    </xf>
    <xf numFmtId="0" fontId="29" fillId="0" borderId="0" xfId="11" applyFont="1" applyAlignment="1">
      <alignment vertical="center" shrinkToFit="1"/>
    </xf>
    <xf numFmtId="0" fontId="28" fillId="0" borderId="0" xfId="11" applyFont="1" applyAlignment="1">
      <alignment horizontal="center" vertical="center" shrinkToFit="1"/>
    </xf>
    <xf numFmtId="0" fontId="28" fillId="0" borderId="0" xfId="11" applyFont="1" applyAlignment="1">
      <alignment horizontal="center" vertical="center"/>
    </xf>
    <xf numFmtId="0" fontId="28" fillId="0" borderId="0" xfId="11" applyFont="1">
      <alignment vertical="center"/>
    </xf>
    <xf numFmtId="0" fontId="29" fillId="0" borderId="0" xfId="11" applyFont="1">
      <alignment vertical="center"/>
    </xf>
    <xf numFmtId="0" fontId="30" fillId="0" borderId="0" xfId="0" applyFont="1">
      <alignment vertical="center"/>
    </xf>
    <xf numFmtId="20" fontId="29" fillId="2" borderId="48" xfId="11" applyNumberFormat="1" applyFont="1" applyFill="1" applyBorder="1" applyAlignment="1">
      <alignment horizontal="center" vertical="center"/>
    </xf>
    <xf numFmtId="20" fontId="29" fillId="5" borderId="46" xfId="11" applyNumberFormat="1" applyFont="1" applyFill="1" applyBorder="1" applyAlignment="1">
      <alignment horizontal="center" vertical="center"/>
    </xf>
    <xf numFmtId="20" fontId="29" fillId="0" borderId="46" xfId="11" applyNumberFormat="1" applyFont="1" applyBorder="1" applyAlignment="1">
      <alignment horizontal="center" vertical="center"/>
    </xf>
    <xf numFmtId="20" fontId="29" fillId="2" borderId="46" xfId="11" applyNumberFormat="1" applyFont="1" applyFill="1" applyBorder="1" applyAlignment="1">
      <alignment horizontal="center" vertical="center"/>
    </xf>
    <xf numFmtId="20" fontId="29" fillId="0" borderId="51" xfId="11" applyNumberFormat="1" applyFont="1" applyBorder="1" applyAlignment="1">
      <alignment horizontal="center" vertical="center"/>
    </xf>
    <xf numFmtId="0" fontId="27" fillId="2" borderId="52" xfId="11" applyFont="1" applyFill="1" applyBorder="1" applyAlignment="1">
      <alignment horizontal="center" vertical="center" shrinkToFit="1"/>
    </xf>
    <xf numFmtId="176" fontId="29" fillId="0" borderId="54" xfId="0" applyNumberFormat="1" applyFont="1" applyBorder="1" applyAlignment="1">
      <alignment horizontal="center" vertical="center" shrinkToFit="1"/>
    </xf>
    <xf numFmtId="0" fontId="10" fillId="0" borderId="55" xfId="11" applyFont="1" applyBorder="1" applyAlignment="1">
      <alignment horizontal="center" vertical="center" shrinkToFit="1"/>
    </xf>
    <xf numFmtId="0" fontId="1" fillId="0" borderId="10" xfId="11" applyFont="1" applyBorder="1" applyAlignment="1">
      <alignment horizontal="center" vertical="center"/>
    </xf>
    <xf numFmtId="0" fontId="10" fillId="0" borderId="10" xfId="0" applyFont="1" applyBorder="1" applyAlignment="1">
      <alignment horizontal="center" vertical="center"/>
    </xf>
    <xf numFmtId="0" fontId="10" fillId="0" borderId="56" xfId="11" applyFont="1" applyBorder="1" applyAlignment="1">
      <alignment horizontal="left" vertical="center"/>
    </xf>
    <xf numFmtId="0" fontId="1" fillId="0" borderId="26" xfId="11" applyFont="1" applyBorder="1" applyAlignment="1">
      <alignment horizontal="center" vertical="center"/>
    </xf>
    <xf numFmtId="0" fontId="1" fillId="0" borderId="11" xfId="11" applyFont="1" applyBorder="1" applyAlignment="1">
      <alignment horizontal="center" vertical="center"/>
    </xf>
    <xf numFmtId="176" fontId="29" fillId="0" borderId="46" xfId="0" applyNumberFormat="1" applyFont="1" applyBorder="1" applyAlignment="1">
      <alignment horizontal="center" vertical="center" shrinkToFit="1"/>
    </xf>
    <xf numFmtId="0" fontId="10" fillId="0" borderId="57" xfId="11" applyFont="1" applyBorder="1" applyAlignment="1">
      <alignment horizontal="center" vertical="center" shrinkToFit="1"/>
    </xf>
    <xf numFmtId="0" fontId="1" fillId="0" borderId="24" xfId="11" applyFont="1" applyBorder="1" applyAlignment="1">
      <alignment horizontal="center" vertical="center"/>
    </xf>
    <xf numFmtId="0" fontId="10" fillId="0" borderId="24" xfId="0" applyFont="1" applyBorder="1" applyAlignment="1">
      <alignment horizontal="center" vertical="center"/>
    </xf>
    <xf numFmtId="0" fontId="1" fillId="0" borderId="3" xfId="11" applyFont="1" applyBorder="1" applyAlignment="1">
      <alignment horizontal="center" vertical="center"/>
    </xf>
    <xf numFmtId="0" fontId="10" fillId="0" borderId="24" xfId="11" applyFont="1" applyBorder="1" applyAlignment="1">
      <alignment horizontal="center" vertical="center" shrinkToFit="1"/>
    </xf>
    <xf numFmtId="0" fontId="27" fillId="0" borderId="24" xfId="0" applyFont="1" applyBorder="1">
      <alignment vertical="center"/>
    </xf>
    <xf numFmtId="176" fontId="27" fillId="0" borderId="0" xfId="0" applyNumberFormat="1" applyFont="1" applyAlignment="1">
      <alignment horizontal="center" vertical="center" shrinkToFit="1"/>
    </xf>
    <xf numFmtId="176" fontId="29" fillId="0" borderId="0" xfId="0" applyNumberFormat="1" applyFont="1" applyAlignment="1">
      <alignment horizontal="center" vertical="center" shrinkToFit="1"/>
    </xf>
    <xf numFmtId="0" fontId="29" fillId="0" borderId="26" xfId="11" applyFont="1" applyBorder="1" applyAlignment="1">
      <alignment horizontal="center" vertical="center" shrinkToFit="1"/>
    </xf>
    <xf numFmtId="0" fontId="29" fillId="0" borderId="56" xfId="11" applyFont="1" applyBorder="1" applyAlignment="1">
      <alignment horizontal="left" vertical="center"/>
    </xf>
    <xf numFmtId="0" fontId="29" fillId="0" borderId="3" xfId="11" applyFont="1" applyBorder="1" applyAlignment="1">
      <alignment vertical="center" shrinkToFit="1"/>
    </xf>
    <xf numFmtId="0" fontId="27" fillId="0" borderId="3" xfId="11" applyFont="1" applyBorder="1" applyAlignment="1">
      <alignment horizontal="center" vertical="center" shrinkToFit="1"/>
    </xf>
    <xf numFmtId="0" fontId="29" fillId="0" borderId="61" xfId="11" applyFont="1" applyBorder="1" applyAlignment="1">
      <alignment horizontal="center" vertical="top"/>
    </xf>
    <xf numFmtId="0" fontId="29" fillId="0" borderId="8" xfId="11" applyFont="1" applyBorder="1" applyAlignment="1">
      <alignment vertical="center" shrinkToFit="1"/>
    </xf>
    <xf numFmtId="0" fontId="27" fillId="0" borderId="8" xfId="11" applyFont="1" applyBorder="1" applyAlignment="1">
      <alignment horizontal="center" vertical="center" shrinkToFit="1"/>
    </xf>
    <xf numFmtId="0" fontId="29" fillId="0" borderId="63" xfId="11" applyFont="1" applyBorder="1" applyAlignment="1">
      <alignment horizontal="left" vertical="center"/>
    </xf>
    <xf numFmtId="0" fontId="27" fillId="0" borderId="64" xfId="0" applyFont="1" applyBorder="1">
      <alignment vertical="center"/>
    </xf>
    <xf numFmtId="0" fontId="27" fillId="0" borderId="65" xfId="11" applyFont="1" applyBorder="1" applyAlignment="1">
      <alignment horizontal="center" vertical="center" shrinkToFit="1"/>
    </xf>
    <xf numFmtId="0" fontId="27" fillId="0" borderId="26" xfId="0" applyFont="1" applyBorder="1">
      <alignment vertical="center"/>
    </xf>
    <xf numFmtId="0" fontId="27" fillId="0" borderId="11" xfId="11" applyFont="1" applyBorder="1" applyAlignment="1">
      <alignment horizontal="center" vertical="center" shrinkToFit="1"/>
    </xf>
    <xf numFmtId="176" fontId="29" fillId="6" borderId="66" xfId="0" applyNumberFormat="1" applyFont="1" applyFill="1" applyBorder="1" applyAlignment="1">
      <alignment horizontal="center" vertical="center" shrinkToFit="1"/>
    </xf>
    <xf numFmtId="0" fontId="10" fillId="7" borderId="55" xfId="11" applyFont="1" applyFill="1" applyBorder="1" applyAlignment="1">
      <alignment horizontal="center" vertical="center" shrinkToFit="1"/>
    </xf>
    <xf numFmtId="0" fontId="1" fillId="7" borderId="10" xfId="11" applyFont="1" applyFill="1" applyBorder="1" applyAlignment="1">
      <alignment horizontal="center" vertical="center"/>
    </xf>
    <xf numFmtId="0" fontId="10" fillId="7" borderId="10" xfId="0" applyFont="1" applyFill="1" applyBorder="1" applyAlignment="1">
      <alignment horizontal="center" vertical="center"/>
    </xf>
    <xf numFmtId="0" fontId="10" fillId="7" borderId="56" xfId="11" applyFont="1" applyFill="1" applyBorder="1" applyAlignment="1">
      <alignment horizontal="left" vertical="center"/>
    </xf>
    <xf numFmtId="0" fontId="1" fillId="7" borderId="26" xfId="11" applyFont="1" applyFill="1" applyBorder="1" applyAlignment="1">
      <alignment horizontal="center" vertical="center"/>
    </xf>
    <xf numFmtId="0" fontId="1" fillId="7" borderId="11" xfId="11" applyFont="1" applyFill="1" applyBorder="1" applyAlignment="1">
      <alignment horizontal="center" vertical="center"/>
    </xf>
    <xf numFmtId="176" fontId="29" fillId="6" borderId="46" xfId="0" applyNumberFormat="1" applyFont="1" applyFill="1" applyBorder="1" applyAlignment="1">
      <alignment horizontal="center" vertical="center" shrinkToFit="1"/>
    </xf>
    <xf numFmtId="0" fontId="10" fillId="7" borderId="57" xfId="11" applyFont="1" applyFill="1" applyBorder="1" applyAlignment="1">
      <alignment horizontal="center" vertical="center" shrinkToFit="1"/>
    </xf>
    <xf numFmtId="0" fontId="1" fillId="7" borderId="24" xfId="11" applyFont="1" applyFill="1" applyBorder="1" applyAlignment="1">
      <alignment horizontal="center" vertical="center"/>
    </xf>
    <xf numFmtId="0" fontId="10" fillId="7" borderId="24" xfId="0" applyFont="1" applyFill="1" applyBorder="1" applyAlignment="1">
      <alignment horizontal="center" vertical="center"/>
    </xf>
    <xf numFmtId="0" fontId="1" fillId="7" borderId="3" xfId="11" applyFont="1" applyFill="1" applyBorder="1" applyAlignment="1">
      <alignment horizontal="center" vertical="center"/>
    </xf>
    <xf numFmtId="0" fontId="10" fillId="7" borderId="24" xfId="11" applyFont="1" applyFill="1" applyBorder="1" applyAlignment="1">
      <alignment horizontal="center" vertical="center" shrinkToFit="1"/>
    </xf>
    <xf numFmtId="0" fontId="29" fillId="7" borderId="26" xfId="11" applyFont="1" applyFill="1" applyBorder="1" applyAlignment="1">
      <alignment horizontal="center" vertical="center" shrinkToFit="1"/>
    </xf>
    <xf numFmtId="0" fontId="29" fillId="7" borderId="56" xfId="11" applyFont="1" applyFill="1" applyBorder="1" applyAlignment="1">
      <alignment horizontal="left" vertical="center"/>
    </xf>
    <xf numFmtId="0" fontId="29" fillId="7" borderId="3" xfId="11" applyFont="1" applyFill="1" applyBorder="1" applyAlignment="1">
      <alignment vertical="center" shrinkToFit="1"/>
    </xf>
    <xf numFmtId="0" fontId="27" fillId="7" borderId="3" xfId="11" applyFont="1" applyFill="1" applyBorder="1" applyAlignment="1">
      <alignment horizontal="center" vertical="center" shrinkToFit="1"/>
    </xf>
    <xf numFmtId="0" fontId="29" fillId="7" borderId="67" xfId="11" applyFont="1" applyFill="1" applyBorder="1" applyAlignment="1">
      <alignment horizontal="center" vertical="top"/>
    </xf>
    <xf numFmtId="176" fontId="29" fillId="2" borderId="46" xfId="0" applyNumberFormat="1" applyFont="1" applyFill="1" applyBorder="1" applyAlignment="1">
      <alignment horizontal="center" vertical="center" shrinkToFit="1"/>
    </xf>
    <xf numFmtId="176" fontId="29" fillId="2" borderId="71" xfId="0" applyNumberFormat="1" applyFont="1" applyFill="1" applyBorder="1" applyAlignment="1">
      <alignment horizontal="center" vertical="center" shrinkToFit="1"/>
    </xf>
    <xf numFmtId="0" fontId="36" fillId="0" borderId="0" xfId="1" applyFont="1">
      <alignment vertical="center"/>
    </xf>
    <xf numFmtId="0" fontId="28" fillId="0" borderId="0" xfId="1" applyFont="1">
      <alignment vertical="center"/>
    </xf>
    <xf numFmtId="0" fontId="28" fillId="0" borderId="0" xfId="11" applyFont="1" applyAlignment="1">
      <alignment horizontal="left" vertical="center"/>
    </xf>
    <xf numFmtId="0" fontId="37" fillId="0" borderId="0" xfId="0" applyFont="1" applyAlignment="1">
      <alignment horizontal="center" vertical="center" shrinkToFit="1"/>
    </xf>
    <xf numFmtId="176" fontId="37" fillId="0" borderId="0" xfId="0" applyNumberFormat="1" applyFont="1" applyAlignment="1">
      <alignment horizontal="center" vertical="center"/>
    </xf>
    <xf numFmtId="0" fontId="37" fillId="0" borderId="0" xfId="11" applyFont="1" applyAlignment="1">
      <alignment horizontal="center" vertical="center" shrinkToFit="1"/>
    </xf>
    <xf numFmtId="20" fontId="37" fillId="0" borderId="0" xfId="11" applyNumberFormat="1" applyFont="1" applyAlignment="1">
      <alignment horizontal="center" vertical="center" shrinkToFit="1"/>
    </xf>
    <xf numFmtId="0" fontId="38" fillId="0" borderId="0" xfId="11" applyFont="1" applyAlignment="1">
      <alignment vertical="center" shrinkToFit="1"/>
    </xf>
    <xf numFmtId="20" fontId="38" fillId="0" borderId="0" xfId="11" applyNumberFormat="1" applyFont="1" applyAlignment="1">
      <alignment horizontal="center" vertical="center" shrinkToFit="1"/>
    </xf>
    <xf numFmtId="20" fontId="39" fillId="0" borderId="0" xfId="11" applyNumberFormat="1" applyFont="1" applyAlignment="1">
      <alignment horizontal="center" vertical="center" shrinkToFit="1"/>
    </xf>
    <xf numFmtId="0" fontId="1" fillId="0" borderId="34" xfId="11" applyFont="1" applyBorder="1" applyAlignment="1">
      <alignment horizontal="center" vertical="center"/>
    </xf>
    <xf numFmtId="0" fontId="1" fillId="0" borderId="12" xfId="11" applyFont="1" applyBorder="1" applyAlignment="1">
      <alignment horizontal="center" vertical="center"/>
    </xf>
    <xf numFmtId="0" fontId="1" fillId="0" borderId="74" xfId="11" applyFont="1" applyBorder="1" applyAlignment="1">
      <alignment horizontal="center" vertical="center"/>
    </xf>
    <xf numFmtId="0" fontId="27" fillId="0" borderId="74" xfId="11" applyFont="1" applyBorder="1" applyAlignment="1">
      <alignment horizontal="center" vertical="center" shrinkToFit="1"/>
    </xf>
    <xf numFmtId="0" fontId="29" fillId="0" borderId="14" xfId="11" applyFont="1" applyBorder="1" applyAlignment="1">
      <alignment horizontal="left" vertical="center"/>
    </xf>
    <xf numFmtId="0" fontId="29" fillId="0" borderId="1" xfId="11" applyFont="1" applyBorder="1" applyAlignment="1">
      <alignment horizontal="left" vertical="center"/>
    </xf>
    <xf numFmtId="0" fontId="27" fillId="0" borderId="35" xfId="11" applyFont="1" applyBorder="1" applyAlignment="1">
      <alignment horizontal="center" vertical="center" shrinkToFit="1"/>
    </xf>
    <xf numFmtId="0" fontId="27" fillId="0" borderId="75" xfId="11" applyFont="1" applyBorder="1" applyAlignment="1">
      <alignment horizontal="center" vertical="center" shrinkToFit="1"/>
    </xf>
    <xf numFmtId="0" fontId="27" fillId="0" borderId="34" xfId="11" applyFont="1" applyBorder="1" applyAlignment="1">
      <alignment horizontal="center" vertical="center" shrinkToFit="1"/>
    </xf>
    <xf numFmtId="0" fontId="29" fillId="0" borderId="11" xfId="11" applyFont="1" applyBorder="1" applyAlignment="1">
      <alignment vertical="center" shrinkToFit="1"/>
    </xf>
    <xf numFmtId="0" fontId="1" fillId="7" borderId="34" xfId="11" applyFont="1" applyFill="1" applyBorder="1" applyAlignment="1">
      <alignment horizontal="center" vertical="center"/>
    </xf>
    <xf numFmtId="0" fontId="1" fillId="7" borderId="12" xfId="11" applyFont="1" applyFill="1" applyBorder="1" applyAlignment="1">
      <alignment horizontal="center" vertical="center"/>
    </xf>
    <xf numFmtId="0" fontId="1" fillId="7" borderId="74" xfId="11" applyFont="1" applyFill="1" applyBorder="1" applyAlignment="1">
      <alignment horizontal="center" vertical="center"/>
    </xf>
    <xf numFmtId="0" fontId="27" fillId="7" borderId="74" xfId="11" applyFont="1" applyFill="1" applyBorder="1" applyAlignment="1">
      <alignment horizontal="center" vertical="center" shrinkToFit="1"/>
    </xf>
    <xf numFmtId="0" fontId="29" fillId="7" borderId="14" xfId="11" applyFont="1" applyFill="1" applyBorder="1" applyAlignment="1">
      <alignment horizontal="left" vertical="center"/>
    </xf>
    <xf numFmtId="0" fontId="29" fillId="7" borderId="60" xfId="11" applyFont="1" applyFill="1" applyBorder="1" applyAlignment="1">
      <alignment vertical="center" shrinkToFit="1"/>
    </xf>
    <xf numFmtId="0" fontId="28" fillId="0" borderId="0" xfId="1" applyFont="1" applyAlignment="1">
      <alignment horizontal="center" vertical="center"/>
    </xf>
    <xf numFmtId="176" fontId="40" fillId="0" borderId="0" xfId="0" applyNumberFormat="1" applyFont="1" applyAlignment="1">
      <alignment horizontal="center" vertical="center"/>
    </xf>
    <xf numFmtId="20" fontId="40" fillId="0" borderId="0" xfId="11" applyNumberFormat="1" applyFont="1" applyAlignment="1">
      <alignment horizontal="center" vertical="center" shrinkToFit="1"/>
    </xf>
    <xf numFmtId="176" fontId="29" fillId="2" borderId="79" xfId="0" applyNumberFormat="1" applyFont="1" applyFill="1" applyBorder="1" applyAlignment="1">
      <alignment horizontal="center" vertical="center"/>
    </xf>
    <xf numFmtId="176" fontId="29" fillId="5" borderId="79" xfId="0" applyNumberFormat="1" applyFont="1" applyFill="1" applyBorder="1" applyAlignment="1">
      <alignment horizontal="center" vertical="center"/>
    </xf>
    <xf numFmtId="176" fontId="29" fillId="0" borderId="80" xfId="0" applyNumberFormat="1" applyFont="1" applyBorder="1" applyAlignment="1">
      <alignment horizontal="center" vertical="center"/>
    </xf>
    <xf numFmtId="176" fontId="29" fillId="0" borderId="79" xfId="0" applyNumberFormat="1" applyFont="1" applyBorder="1" applyAlignment="1">
      <alignment horizontal="center" vertical="center"/>
    </xf>
    <xf numFmtId="176" fontId="29" fillId="0" borderId="81" xfId="0" applyNumberFormat="1" applyFont="1" applyBorder="1" applyAlignment="1">
      <alignment horizontal="center" vertical="center"/>
    </xf>
    <xf numFmtId="176" fontId="27" fillId="2" borderId="82" xfId="0" applyNumberFormat="1" applyFont="1" applyFill="1" applyBorder="1" applyAlignment="1">
      <alignment horizontal="center" vertical="center"/>
    </xf>
    <xf numFmtId="0" fontId="29" fillId="0" borderId="34" xfId="11" applyFont="1" applyBorder="1" applyAlignment="1">
      <alignment vertical="center" shrinkToFit="1"/>
    </xf>
    <xf numFmtId="0" fontId="27" fillId="0" borderId="27" xfId="11" applyFont="1" applyBorder="1" applyAlignment="1">
      <alignment horizontal="center" vertical="center" shrinkToFit="1"/>
    </xf>
    <xf numFmtId="0" fontId="27" fillId="0" borderId="64" xfId="11" applyFont="1" applyBorder="1" applyAlignment="1">
      <alignment horizontal="center" vertical="center" shrinkToFit="1"/>
    </xf>
    <xf numFmtId="0" fontId="27" fillId="0" borderId="29" xfId="11" applyFont="1" applyBorder="1" applyAlignment="1">
      <alignment horizontal="center" vertical="center" shrinkToFit="1"/>
    </xf>
    <xf numFmtId="0" fontId="27" fillId="0" borderId="37" xfId="11" applyFont="1" applyBorder="1" applyAlignment="1">
      <alignment horizontal="center" vertical="center" shrinkToFit="1"/>
    </xf>
    <xf numFmtId="0" fontId="27" fillId="0" borderId="38" xfId="11" applyFont="1" applyBorder="1" applyAlignment="1">
      <alignment horizontal="center" vertical="center" shrinkToFit="1"/>
    </xf>
    <xf numFmtId="176" fontId="29" fillId="0" borderId="84" xfId="0" applyNumberFormat="1" applyFont="1" applyBorder="1" applyAlignment="1">
      <alignment horizontal="center" vertical="center"/>
    </xf>
    <xf numFmtId="176" fontId="29" fillId="6" borderId="80" xfId="0" applyNumberFormat="1" applyFont="1" applyFill="1" applyBorder="1" applyAlignment="1">
      <alignment horizontal="center" vertical="center"/>
    </xf>
    <xf numFmtId="176" fontId="29" fillId="6" borderId="79" xfId="0" applyNumberFormat="1" applyFont="1" applyFill="1" applyBorder="1" applyAlignment="1">
      <alignment horizontal="center" vertical="center"/>
    </xf>
    <xf numFmtId="0" fontId="27" fillId="7" borderId="26" xfId="11" applyFont="1" applyFill="1" applyBorder="1" applyAlignment="1">
      <alignment horizontal="center" vertical="center" shrinkToFit="1"/>
    </xf>
    <xf numFmtId="0" fontId="27" fillId="7" borderId="11" xfId="11" applyFont="1" applyFill="1" applyBorder="1" applyAlignment="1">
      <alignment horizontal="center" vertical="center" shrinkToFit="1"/>
    </xf>
    <xf numFmtId="0" fontId="27" fillId="7" borderId="34" xfId="11" applyFont="1" applyFill="1" applyBorder="1" applyAlignment="1">
      <alignment horizontal="center" vertical="center" shrinkToFit="1"/>
    </xf>
    <xf numFmtId="176" fontId="29" fillId="2" borderId="84" xfId="0" applyNumberFormat="1" applyFont="1" applyFill="1" applyBorder="1" applyAlignment="1">
      <alignment horizontal="center" vertical="center"/>
    </xf>
    <xf numFmtId="0" fontId="29" fillId="0" borderId="0" xfId="0" applyFont="1">
      <alignment vertical="center"/>
    </xf>
    <xf numFmtId="0" fontId="41" fillId="0" borderId="24" xfId="0" applyFont="1" applyBorder="1" applyAlignment="1">
      <alignment horizontal="center" vertical="center"/>
    </xf>
    <xf numFmtId="0" fontId="41" fillId="0" borderId="24" xfId="9" applyFont="1" applyBorder="1" applyAlignment="1">
      <alignment horizontal="center" vertical="center"/>
    </xf>
    <xf numFmtId="0" fontId="42" fillId="0" borderId="0" xfId="0" applyFont="1" applyAlignment="1">
      <alignment horizontal="center" vertical="center"/>
    </xf>
    <xf numFmtId="0" fontId="29" fillId="0" borderId="0" xfId="0" applyFont="1" applyAlignment="1">
      <alignment horizontal="center" vertical="center"/>
    </xf>
    <xf numFmtId="0" fontId="43" fillId="0" borderId="24" xfId="0" applyFont="1" applyBorder="1" applyAlignment="1">
      <alignment horizontal="center" vertical="center"/>
    </xf>
    <xf numFmtId="20" fontId="29" fillId="0" borderId="0" xfId="0" applyNumberFormat="1" applyFont="1" applyAlignment="1">
      <alignment horizontal="center" vertical="center"/>
    </xf>
    <xf numFmtId="0" fontId="41" fillId="0" borderId="24" xfId="0" applyFont="1" applyBorder="1">
      <alignment vertical="center"/>
    </xf>
    <xf numFmtId="0" fontId="27" fillId="0" borderId="0" xfId="0" applyFont="1" applyAlignment="1">
      <alignment horizontal="left" vertical="center"/>
    </xf>
    <xf numFmtId="0" fontId="41" fillId="0" borderId="0" xfId="0" applyFont="1">
      <alignment vertical="center"/>
    </xf>
    <xf numFmtId="0" fontId="29" fillId="0" borderId="0" xfId="11" applyFont="1" applyAlignment="1">
      <alignment horizontal="center" vertical="center" shrinkToFit="1"/>
    </xf>
    <xf numFmtId="0" fontId="28" fillId="0" borderId="0" xfId="0" applyFont="1" applyAlignment="1">
      <alignment horizontal="left" vertical="center"/>
    </xf>
    <xf numFmtId="0" fontId="43" fillId="0" borderId="24" xfId="11" applyFont="1" applyBorder="1" applyAlignment="1">
      <alignment horizontal="center" vertical="center" shrinkToFit="1"/>
    </xf>
    <xf numFmtId="0" fontId="41" fillId="0" borderId="24" xfId="11" applyFont="1" applyBorder="1" applyAlignment="1">
      <alignment horizontal="center" vertical="center"/>
    </xf>
    <xf numFmtId="176" fontId="41" fillId="0" borderId="0" xfId="0" applyNumberFormat="1" applyFont="1" applyAlignment="1">
      <alignment horizontal="center" vertical="center" shrinkToFit="1"/>
    </xf>
    <xf numFmtId="0" fontId="43" fillId="0" borderId="0" xfId="11" applyFont="1" applyAlignment="1">
      <alignment horizontal="center" vertical="center" shrinkToFit="1"/>
    </xf>
    <xf numFmtId="0" fontId="43" fillId="0" borderId="0" xfId="11" applyFont="1" applyAlignment="1">
      <alignment horizontal="center" vertical="center" wrapText="1" shrinkToFit="1"/>
    </xf>
    <xf numFmtId="0" fontId="29" fillId="0" borderId="0" xfId="11" applyFont="1" applyAlignment="1">
      <alignment horizontal="center" vertical="center" wrapText="1" shrinkToFit="1"/>
    </xf>
    <xf numFmtId="0" fontId="43" fillId="0" borderId="0" xfId="11" applyFont="1" applyAlignment="1">
      <alignment vertical="center" shrinkToFit="1"/>
    </xf>
    <xf numFmtId="0" fontId="4" fillId="0" borderId="0" xfId="11" applyFont="1" applyAlignment="1">
      <alignment vertical="center" wrapText="1" shrinkToFit="1"/>
    </xf>
    <xf numFmtId="0" fontId="44" fillId="0" borderId="0" xfId="11" applyFont="1" applyAlignment="1">
      <alignment vertical="center" wrapText="1" shrinkToFit="1"/>
    </xf>
    <xf numFmtId="0" fontId="33" fillId="2" borderId="26" xfId="11" applyFont="1" applyFill="1" applyBorder="1" applyAlignment="1">
      <alignment vertical="center" shrinkToFit="1"/>
    </xf>
    <xf numFmtId="0" fontId="33" fillId="2" borderId="11" xfId="11" applyFont="1" applyFill="1" applyBorder="1" applyAlignment="1">
      <alignment vertical="center" shrinkToFit="1"/>
    </xf>
    <xf numFmtId="0" fontId="27" fillId="0" borderId="11" xfId="0" applyFont="1" applyBorder="1">
      <alignment vertical="center"/>
    </xf>
    <xf numFmtId="176" fontId="29" fillId="0" borderId="51" xfId="0" applyNumberFormat="1" applyFont="1" applyBorder="1" applyAlignment="1">
      <alignment horizontal="center" vertical="center" shrinkToFit="1"/>
    </xf>
    <xf numFmtId="176" fontId="29" fillId="0" borderId="86" xfId="0" applyNumberFormat="1" applyFont="1" applyBorder="1" applyAlignment="1">
      <alignment horizontal="center" vertical="center" shrinkToFit="1"/>
    </xf>
    <xf numFmtId="176" fontId="29" fillId="6" borderId="54" xfId="0" applyNumberFormat="1" applyFont="1" applyFill="1" applyBorder="1" applyAlignment="1">
      <alignment horizontal="center" vertical="center" shrinkToFit="1"/>
    </xf>
    <xf numFmtId="0" fontId="10" fillId="0" borderId="10" xfId="11" applyFont="1" applyBorder="1" applyAlignment="1">
      <alignment horizontal="center" vertical="center" shrinkToFit="1"/>
    </xf>
    <xf numFmtId="0" fontId="33" fillId="2" borderId="34" xfId="11" applyFont="1" applyFill="1" applyBorder="1" applyAlignment="1">
      <alignment vertical="center" shrinkToFit="1"/>
    </xf>
    <xf numFmtId="0" fontId="27" fillId="0" borderId="28" xfId="11" applyFont="1" applyBorder="1" applyAlignment="1">
      <alignment horizontal="center" vertical="center" shrinkToFit="1"/>
    </xf>
    <xf numFmtId="0" fontId="27" fillId="0" borderId="0" xfId="11" applyFont="1" applyAlignment="1">
      <alignment horizontal="center" vertical="center" shrinkToFit="1"/>
    </xf>
    <xf numFmtId="0" fontId="27" fillId="0" borderId="36" xfId="11" applyFont="1" applyBorder="1" applyAlignment="1">
      <alignment horizontal="center" vertical="center" shrinkToFit="1"/>
    </xf>
    <xf numFmtId="176" fontId="29" fillId="0" borderId="90" xfId="0" applyNumberFormat="1" applyFont="1" applyBorder="1" applyAlignment="1">
      <alignment horizontal="center" vertical="center"/>
    </xf>
    <xf numFmtId="0" fontId="33" fillId="0" borderId="0" xfId="0" applyFont="1" applyAlignment="1">
      <alignment horizontal="center"/>
    </xf>
    <xf numFmtId="0" fontId="34" fillId="0" borderId="0" xfId="0" applyFont="1" applyAlignment="1">
      <alignment horizontal="center"/>
    </xf>
    <xf numFmtId="0" fontId="33" fillId="0" borderId="0" xfId="15" applyFont="1" applyAlignment="1">
      <alignment horizontal="center"/>
    </xf>
    <xf numFmtId="0" fontId="28" fillId="0" borderId="0" xfId="0" applyFont="1" applyAlignment="1">
      <alignment horizontal="center"/>
    </xf>
    <xf numFmtId="0" fontId="28" fillId="0" borderId="0" xfId="0" applyFont="1" applyAlignment="1"/>
    <xf numFmtId="0" fontId="29" fillId="0" borderId="0" xfId="0" applyFont="1" applyAlignment="1"/>
    <xf numFmtId="0" fontId="46" fillId="0" borderId="0" xfId="0" applyFont="1" applyAlignment="1">
      <alignment horizontal="center" vertical="center" wrapText="1"/>
    </xf>
    <xf numFmtId="0" fontId="47" fillId="0" borderId="0" xfId="0" applyFont="1" applyAlignment="1"/>
    <xf numFmtId="0" fontId="17" fillId="0" borderId="0" xfId="0" applyFont="1" applyAlignment="1">
      <alignment horizontal="center"/>
    </xf>
    <xf numFmtId="0" fontId="33" fillId="0" borderId="0" xfId="0" applyFont="1" applyAlignment="1">
      <alignment horizontal="center" vertical="center"/>
    </xf>
    <xf numFmtId="0" fontId="48" fillId="0" borderId="0" xfId="5" applyFont="1" applyAlignment="1"/>
    <xf numFmtId="0" fontId="17" fillId="2" borderId="4"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24" xfId="5" applyFont="1" applyFill="1" applyBorder="1" applyAlignment="1">
      <alignment horizontal="center" vertical="center" shrinkToFit="1"/>
    </xf>
    <xf numFmtId="0" fontId="23" fillId="2" borderId="2" xfId="5" applyFont="1" applyFill="1" applyBorder="1" applyAlignment="1">
      <alignment horizontal="center" vertical="center" shrinkToFit="1"/>
    </xf>
    <xf numFmtId="178" fontId="23" fillId="0" borderId="24" xfId="16" applyNumberFormat="1" applyFont="1" applyBorder="1" applyAlignment="1">
      <alignment horizontal="center" vertical="center"/>
    </xf>
    <xf numFmtId="178" fontId="23" fillId="0" borderId="2" xfId="16" applyNumberFormat="1" applyFont="1" applyBorder="1" applyAlignment="1">
      <alignment horizontal="center" vertical="center" shrinkToFit="1"/>
    </xf>
    <xf numFmtId="0" fontId="50" fillId="0" borderId="0" xfId="0" applyFont="1" applyAlignment="1">
      <alignment horizontal="center" vertical="center"/>
    </xf>
    <xf numFmtId="20" fontId="51" fillId="0" borderId="0" xfId="0" applyNumberFormat="1" applyFont="1" applyAlignment="1">
      <alignment horizontal="center" vertical="center"/>
    </xf>
    <xf numFmtId="20" fontId="51" fillId="0" borderId="0" xfId="0" applyNumberFormat="1" applyFont="1" applyAlignment="1">
      <alignment horizontal="center" vertical="center" shrinkToFit="1"/>
    </xf>
    <xf numFmtId="0" fontId="17" fillId="0" borderId="0" xfId="0" applyFont="1" applyAlignment="1">
      <alignment horizontal="center" vertical="center"/>
    </xf>
    <xf numFmtId="0" fontId="17" fillId="0" borderId="0" xfId="5" applyFont="1" applyAlignment="1">
      <alignment horizontal="center"/>
    </xf>
    <xf numFmtId="0" fontId="17" fillId="0" borderId="0" xfId="5" applyFont="1" applyAlignment="1">
      <alignment horizontal="center" vertical="center"/>
    </xf>
    <xf numFmtId="0" fontId="52" fillId="0" borderId="0" xfId="0" applyFont="1" applyAlignment="1">
      <alignment horizontal="left" vertical="center"/>
    </xf>
    <xf numFmtId="0" fontId="22" fillId="0" borderId="0" xfId="5" applyFont="1" applyAlignment="1"/>
    <xf numFmtId="0" fontId="17" fillId="2" borderId="24" xfId="0" applyFont="1" applyFill="1" applyBorder="1" applyAlignment="1">
      <alignment horizontal="center" vertical="center"/>
    </xf>
    <xf numFmtId="0" fontId="23" fillId="2" borderId="24" xfId="0" applyFont="1" applyFill="1" applyBorder="1" applyAlignment="1">
      <alignment horizontal="center" vertical="center"/>
    </xf>
    <xf numFmtId="0" fontId="23" fillId="0" borderId="0" xfId="16" applyFont="1" applyAlignment="1">
      <alignment horizontal="left" vertical="center"/>
    </xf>
    <xf numFmtId="0" fontId="53" fillId="0" borderId="0" xfId="5" applyFont="1" applyAlignment="1"/>
    <xf numFmtId="0" fontId="33" fillId="0" borderId="0" xfId="0" applyFont="1" applyAlignment="1">
      <alignment horizontal="left" vertical="center"/>
    </xf>
    <xf numFmtId="0" fontId="33" fillId="0" borderId="0" xfId="15" applyFont="1" applyAlignment="1">
      <alignment horizontal="left"/>
    </xf>
    <xf numFmtId="0" fontId="33" fillId="0" borderId="0" xfId="15" applyFont="1" applyAlignment="1"/>
    <xf numFmtId="0" fontId="33" fillId="0" borderId="0" xfId="15" applyFont="1" applyAlignment="1">
      <alignment horizontal="center" vertical="center"/>
    </xf>
    <xf numFmtId="0" fontId="34" fillId="0" borderId="0" xfId="15" applyFont="1" applyAlignment="1">
      <alignment horizontal="left" vertical="center"/>
    </xf>
    <xf numFmtId="0" fontId="54" fillId="0" borderId="0" xfId="15" applyFont="1">
      <alignment vertical="center"/>
    </xf>
    <xf numFmtId="0" fontId="34" fillId="0" borderId="0" xfId="0" applyFont="1" applyAlignment="1">
      <alignment horizontal="left" vertical="center"/>
    </xf>
    <xf numFmtId="0" fontId="33" fillId="0" borderId="0" xfId="0" applyFont="1" applyAlignment="1"/>
    <xf numFmtId="0" fontId="55" fillId="0" borderId="0" xfId="0" applyFont="1">
      <alignment vertical="center"/>
    </xf>
    <xf numFmtId="0" fontId="56" fillId="0" borderId="0" xfId="0" applyFont="1" applyAlignment="1">
      <alignment horizontal="center"/>
    </xf>
    <xf numFmtId="0" fontId="57" fillId="0" borderId="0" xfId="0" applyFont="1">
      <alignment vertical="center"/>
    </xf>
    <xf numFmtId="0" fontId="58" fillId="0" borderId="0" xfId="0" applyFont="1" applyAlignment="1">
      <alignment vertical="center" wrapText="1"/>
    </xf>
    <xf numFmtId="0" fontId="17" fillId="0" borderId="0" xfId="5" applyFont="1" applyAlignment="1">
      <alignment horizontal="center" vertical="center" shrinkToFit="1"/>
    </xf>
    <xf numFmtId="0" fontId="33" fillId="0" borderId="0" xfId="0" applyFont="1" applyAlignment="1">
      <alignment vertical="center" shrinkToFit="1"/>
    </xf>
    <xf numFmtId="0" fontId="17" fillId="2" borderId="1" xfId="5" applyFont="1" applyFill="1" applyBorder="1" applyAlignment="1">
      <alignment horizontal="center" vertical="center"/>
    </xf>
    <xf numFmtId="0" fontId="17" fillId="2" borderId="24" xfId="5" applyFont="1" applyFill="1" applyBorder="1" applyAlignment="1">
      <alignment horizontal="center" vertical="center"/>
    </xf>
    <xf numFmtId="0" fontId="34" fillId="0" borderId="0" xfId="0" applyFont="1" applyAlignment="1"/>
    <xf numFmtId="0" fontId="23" fillId="0" borderId="24" xfId="5" applyFont="1" applyBorder="1" applyAlignment="1">
      <alignment horizontal="center" vertical="center" shrinkToFit="1"/>
    </xf>
    <xf numFmtId="0" fontId="34" fillId="0" borderId="24" xfId="0" applyFont="1" applyBorder="1" applyAlignment="1">
      <alignment horizontal="center"/>
    </xf>
    <xf numFmtId="0" fontId="23" fillId="0" borderId="24" xfId="5" applyFont="1" applyBorder="1" applyAlignment="1">
      <alignment horizontal="center" vertical="center"/>
    </xf>
    <xf numFmtId="20" fontId="51" fillId="0" borderId="0" xfId="5" applyNumberFormat="1" applyFont="1" applyAlignment="1">
      <alignment horizontal="center" vertical="center"/>
    </xf>
    <xf numFmtId="0" fontId="28" fillId="2" borderId="0" xfId="0" applyFont="1" applyFill="1" applyAlignment="1">
      <alignment horizontal="center"/>
    </xf>
    <xf numFmtId="0" fontId="62" fillId="0" borderId="0" xfId="0" applyFont="1">
      <alignment vertical="center"/>
    </xf>
    <xf numFmtId="0" fontId="63" fillId="0" borderId="0" xfId="0" applyFont="1">
      <alignment vertical="center"/>
    </xf>
    <xf numFmtId="0" fontId="67" fillId="0" borderId="0" xfId="0" applyFont="1">
      <alignment vertical="center"/>
    </xf>
    <xf numFmtId="0" fontId="13"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68" fillId="0" borderId="0" xfId="0" applyFont="1">
      <alignment vertical="center"/>
    </xf>
    <xf numFmtId="0" fontId="2" fillId="0" borderId="0" xfId="0" applyFont="1" applyAlignment="1"/>
    <xf numFmtId="0" fontId="70" fillId="0" borderId="0" xfId="0" applyFont="1">
      <alignment vertical="center"/>
    </xf>
    <xf numFmtId="0" fontId="59" fillId="0" borderId="0" xfId="0" applyFont="1">
      <alignment vertical="center"/>
    </xf>
    <xf numFmtId="0" fontId="71" fillId="0" borderId="0" xfId="0" applyFont="1">
      <alignment vertical="center"/>
    </xf>
    <xf numFmtId="0" fontId="72" fillId="0" borderId="0" xfId="0" applyFont="1">
      <alignment vertical="center"/>
    </xf>
    <xf numFmtId="0" fontId="73" fillId="0" borderId="0" xfId="0" applyFont="1">
      <alignment vertical="center"/>
    </xf>
    <xf numFmtId="0" fontId="73" fillId="0" borderId="0" xfId="0" applyFont="1" applyAlignment="1">
      <alignment vertical="top"/>
    </xf>
    <xf numFmtId="0" fontId="74" fillId="0" borderId="0" xfId="0" applyFont="1" applyAlignment="1">
      <alignment horizontal="justify" vertical="center"/>
    </xf>
    <xf numFmtId="0" fontId="13" fillId="0" borderId="24" xfId="0" applyFont="1" applyBorder="1" applyAlignment="1">
      <alignment horizontal="center" vertical="center" shrinkToFit="1"/>
    </xf>
    <xf numFmtId="0" fontId="13" fillId="0" borderId="24" xfId="0" applyFont="1" applyBorder="1" applyAlignment="1">
      <alignment vertical="center" shrinkToFit="1"/>
    </xf>
    <xf numFmtId="49" fontId="13" fillId="10" borderId="24" xfId="0" applyNumberFormat="1" applyFont="1" applyFill="1" applyBorder="1" applyAlignment="1">
      <alignment horizontal="center" vertical="center" shrinkToFit="1"/>
    </xf>
    <xf numFmtId="20" fontId="13" fillId="0" borderId="24" xfId="0" applyNumberFormat="1" applyFont="1" applyBorder="1" applyAlignment="1">
      <alignment horizontal="center" vertical="center" shrinkToFit="1"/>
    </xf>
    <xf numFmtId="49" fontId="13" fillId="0" borderId="24" xfId="0" applyNumberFormat="1" applyFont="1" applyBorder="1" applyAlignment="1">
      <alignment horizontal="center" vertical="center" shrinkToFit="1"/>
    </xf>
    <xf numFmtId="0" fontId="76" fillId="0" borderId="0" xfId="0" applyFont="1">
      <alignment vertical="center"/>
    </xf>
    <xf numFmtId="0" fontId="13" fillId="0" borderId="0" xfId="0" applyFont="1" applyAlignment="1">
      <alignment vertical="center" shrinkToFit="1"/>
    </xf>
    <xf numFmtId="20" fontId="13" fillId="0" borderId="0" xfId="0" applyNumberFormat="1" applyFont="1" applyAlignment="1">
      <alignment vertical="center" shrinkToFit="1"/>
    </xf>
    <xf numFmtId="0" fontId="75" fillId="0" borderId="0" xfId="0" applyFont="1">
      <alignment vertical="center"/>
    </xf>
    <xf numFmtId="0" fontId="77" fillId="0" borderId="0" xfId="13" applyFont="1" applyAlignment="1">
      <alignment vertical="top"/>
    </xf>
    <xf numFmtId="0" fontId="77" fillId="0" borderId="0" xfId="13" applyFont="1" applyAlignment="1">
      <alignment vertical="center"/>
    </xf>
    <xf numFmtId="0" fontId="79" fillId="0" borderId="0" xfId="13" applyFont="1" applyAlignment="1">
      <alignment horizontal="right" vertical="center"/>
    </xf>
    <xf numFmtId="31" fontId="77" fillId="0" borderId="0" xfId="13" applyNumberFormat="1" applyFont="1" applyAlignment="1">
      <alignment horizontal="right" vertical="center"/>
    </xf>
    <xf numFmtId="0" fontId="77" fillId="0" borderId="0" xfId="13" applyFont="1" applyAlignment="1">
      <alignment horizontal="right" vertical="center"/>
    </xf>
    <xf numFmtId="0" fontId="80" fillId="0" borderId="0" xfId="13" applyFont="1" applyAlignment="1">
      <alignment vertical="center"/>
    </xf>
    <xf numFmtId="0" fontId="81" fillId="0" borderId="0" xfId="13" applyFont="1" applyAlignment="1">
      <alignment vertical="center"/>
    </xf>
    <xf numFmtId="0" fontId="82" fillId="0" borderId="0" xfId="13" applyFont="1" applyAlignment="1">
      <alignment vertical="center"/>
    </xf>
    <xf numFmtId="0" fontId="77" fillId="0" borderId="0" xfId="13" applyFont="1" applyAlignment="1">
      <alignment vertical="top" wrapText="1" shrinkToFit="1"/>
    </xf>
    <xf numFmtId="0" fontId="83" fillId="0" borderId="0" xfId="13" applyFont="1" applyAlignment="1">
      <alignment vertical="center"/>
    </xf>
    <xf numFmtId="0" fontId="62" fillId="0" borderId="0" xfId="13" applyFont="1" applyAlignment="1">
      <alignment vertical="center"/>
    </xf>
    <xf numFmtId="0" fontId="77" fillId="0" borderId="0" xfId="13" applyFont="1" applyAlignment="1">
      <alignment vertical="center" wrapText="1"/>
    </xf>
    <xf numFmtId="0" fontId="77" fillId="0" borderId="0" xfId="13" applyFont="1" applyAlignment="1">
      <alignment vertical="top" wrapText="1"/>
    </xf>
    <xf numFmtId="0" fontId="63" fillId="0" borderId="0" xfId="13" applyFont="1" applyAlignment="1">
      <alignment vertical="center"/>
    </xf>
    <xf numFmtId="0" fontId="84" fillId="0" borderId="0" xfId="13" applyFont="1" applyAlignment="1">
      <alignment vertical="center"/>
    </xf>
    <xf numFmtId="0" fontId="63" fillId="0" borderId="0" xfId="13" applyFont="1" applyAlignment="1">
      <alignment vertical="center" shrinkToFit="1"/>
    </xf>
    <xf numFmtId="0" fontId="63" fillId="0" borderId="0" xfId="13" applyFont="1" applyAlignment="1">
      <alignment vertical="center" wrapText="1"/>
    </xf>
    <xf numFmtId="0" fontId="85" fillId="0" borderId="0" xfId="13" applyFont="1" applyAlignment="1">
      <alignment vertical="center" wrapText="1"/>
    </xf>
    <xf numFmtId="0" fontId="60" fillId="0" borderId="0" xfId="0" applyFont="1">
      <alignment vertical="center"/>
    </xf>
    <xf numFmtId="20" fontId="34" fillId="0" borderId="0" xfId="11" applyNumberFormat="1" applyFont="1" applyAlignment="1">
      <alignment horizontal="center" vertical="center" shrinkToFit="1"/>
    </xf>
    <xf numFmtId="20" fontId="29" fillId="0" borderId="0" xfId="11" applyNumberFormat="1" applyFont="1" applyAlignment="1">
      <alignment horizontal="center" vertical="center" shrinkToFit="1"/>
    </xf>
    <xf numFmtId="0" fontId="4" fillId="0" borderId="24" xfId="7" applyFont="1" applyBorder="1" applyAlignment="1">
      <alignment horizontal="center" vertical="center"/>
    </xf>
    <xf numFmtId="0" fontId="29" fillId="2" borderId="28" xfId="11" applyFont="1" applyFill="1" applyBorder="1" applyAlignment="1">
      <alignment horizontal="center" vertical="center" shrinkToFit="1"/>
    </xf>
    <xf numFmtId="0" fontId="29" fillId="2" borderId="0" xfId="11" applyFont="1" applyFill="1" applyAlignment="1">
      <alignment horizontal="center" vertical="center" shrinkToFit="1"/>
    </xf>
    <xf numFmtId="0" fontId="29" fillId="2" borderId="36" xfId="11" applyFont="1" applyFill="1" applyBorder="1" applyAlignment="1">
      <alignment horizontal="center" vertical="center" shrinkToFit="1"/>
    </xf>
    <xf numFmtId="0" fontId="62" fillId="0" borderId="0" xfId="0" applyFont="1" applyAlignment="1">
      <alignment vertical="top"/>
    </xf>
    <xf numFmtId="0" fontId="11" fillId="0" borderId="0" xfId="0" applyFont="1">
      <alignment vertical="center"/>
    </xf>
    <xf numFmtId="0" fontId="97" fillId="0" borderId="0" xfId="0" applyFont="1">
      <alignment vertical="center"/>
    </xf>
    <xf numFmtId="0" fontId="98" fillId="0" borderId="0" xfId="0" applyFont="1" applyAlignment="1">
      <alignment horizontal="left" vertical="center"/>
    </xf>
    <xf numFmtId="0" fontId="99" fillId="0" borderId="0" xfId="0" applyFont="1" applyAlignment="1">
      <alignment horizontal="center" vertical="center"/>
    </xf>
    <xf numFmtId="0" fontId="97" fillId="0" borderId="0" xfId="0" applyFont="1" applyAlignment="1">
      <alignment horizontal="left" vertical="center"/>
    </xf>
    <xf numFmtId="0" fontId="100" fillId="0" borderId="0" xfId="0" applyFont="1" applyAlignment="1">
      <alignment horizontal="center" vertical="center" wrapText="1"/>
    </xf>
    <xf numFmtId="0" fontId="4" fillId="0" borderId="0" xfId="7" applyFont="1" applyAlignment="1">
      <alignment horizontal="center" vertical="center"/>
    </xf>
    <xf numFmtId="0" fontId="10" fillId="0" borderId="0" xfId="0" applyFont="1" applyAlignment="1">
      <alignment horizontal="center" wrapText="1" shrinkToFit="1"/>
    </xf>
    <xf numFmtId="0" fontId="11" fillId="0" borderId="0" xfId="0" applyFont="1" applyAlignment="1">
      <alignment horizontal="center" wrapText="1" shrinkToFit="1"/>
    </xf>
    <xf numFmtId="0" fontId="102" fillId="10" borderId="24" xfId="0" applyFont="1" applyFill="1" applyBorder="1" applyAlignment="1">
      <alignment horizontal="center" vertical="center"/>
    </xf>
    <xf numFmtId="0" fontId="102" fillId="10" borderId="24" xfId="9" applyFont="1" applyFill="1" applyBorder="1" applyAlignment="1">
      <alignment horizontal="center" vertical="center"/>
    </xf>
    <xf numFmtId="0" fontId="103" fillId="10" borderId="24" xfId="0" applyFont="1" applyFill="1" applyBorder="1" applyAlignment="1">
      <alignment horizontal="center" vertical="center"/>
    </xf>
    <xf numFmtId="0" fontId="15" fillId="4" borderId="0" xfId="0" applyFont="1" applyFill="1">
      <alignment vertical="center"/>
    </xf>
    <xf numFmtId="0" fontId="13" fillId="4" borderId="13" xfId="0" applyFont="1" applyFill="1" applyBorder="1">
      <alignment vertical="center"/>
    </xf>
    <xf numFmtId="0" fontId="2" fillId="0" borderId="12" xfId="0" applyFont="1" applyBorder="1">
      <alignment vertical="center"/>
    </xf>
    <xf numFmtId="0" fontId="26" fillId="0" borderId="0" xfId="0" applyFont="1">
      <alignment vertical="center"/>
    </xf>
    <xf numFmtId="0" fontId="51" fillId="4" borderId="0" xfId="0" applyFont="1" applyFill="1">
      <alignment vertical="center"/>
    </xf>
    <xf numFmtId="0" fontId="51" fillId="4" borderId="13" xfId="0" applyFont="1" applyFill="1" applyBorder="1">
      <alignment vertical="center"/>
    </xf>
    <xf numFmtId="0" fontId="51" fillId="4" borderId="8" xfId="0" applyFont="1" applyFill="1" applyBorder="1" applyAlignment="1">
      <alignment vertical="center" wrapText="1"/>
    </xf>
    <xf numFmtId="0" fontId="21" fillId="4" borderId="8" xfId="0" applyFont="1" applyFill="1" applyBorder="1" applyAlignment="1">
      <alignment vertical="center" wrapText="1"/>
    </xf>
    <xf numFmtId="0" fontId="51" fillId="4" borderId="8" xfId="0" applyFont="1" applyFill="1" applyBorder="1" applyAlignment="1">
      <alignment wrapText="1"/>
    </xf>
    <xf numFmtId="0" fontId="51" fillId="4" borderId="0" xfId="0" applyFont="1" applyFill="1" applyAlignment="1">
      <alignment horizontal="center" vertical="center"/>
    </xf>
    <xf numFmtId="0" fontId="26" fillId="4" borderId="0" xfId="0" applyFont="1" applyFill="1">
      <alignment vertical="center"/>
    </xf>
    <xf numFmtId="0" fontId="26" fillId="4" borderId="11" xfId="0" applyFont="1" applyFill="1" applyBorder="1">
      <alignment vertical="center"/>
    </xf>
    <xf numFmtId="0" fontId="26" fillId="4" borderId="13" xfId="0" applyFont="1" applyFill="1" applyBorder="1">
      <alignment vertical="center"/>
    </xf>
    <xf numFmtId="0" fontId="26" fillId="4" borderId="0" xfId="0" applyFont="1" applyFill="1" applyAlignment="1">
      <alignment vertical="top"/>
    </xf>
    <xf numFmtId="0" fontId="61" fillId="4" borderId="0" xfId="0" applyFont="1" applyFill="1">
      <alignment vertical="center"/>
    </xf>
    <xf numFmtId="0" fontId="26" fillId="4" borderId="13" xfId="0" applyFont="1" applyFill="1" applyBorder="1" applyAlignment="1">
      <alignment vertical="top"/>
    </xf>
    <xf numFmtId="0" fontId="26" fillId="4" borderId="0" xfId="0" applyFont="1" applyFill="1" applyAlignment="1">
      <alignment horizontal="center" vertical="center"/>
    </xf>
    <xf numFmtId="0" fontId="26" fillId="4" borderId="8" xfId="0" applyFont="1" applyFill="1" applyBorder="1">
      <alignment vertical="center"/>
    </xf>
    <xf numFmtId="0" fontId="26" fillId="4" borderId="8" xfId="0" applyFont="1" applyFill="1" applyBorder="1" applyAlignment="1">
      <alignment wrapText="1"/>
    </xf>
    <xf numFmtId="0" fontId="26" fillId="0" borderId="9" xfId="0" applyFont="1" applyBorder="1" applyAlignment="1"/>
    <xf numFmtId="0" fontId="26" fillId="0" borderId="0" xfId="0" applyFont="1" applyAlignment="1"/>
    <xf numFmtId="0" fontId="26" fillId="4" borderId="0" xfId="0" applyFont="1" applyFill="1" applyAlignment="1">
      <alignment horizontal="center"/>
    </xf>
    <xf numFmtId="0" fontId="26" fillId="0" borderId="13" xfId="0" applyFont="1" applyBorder="1" applyAlignment="1"/>
    <xf numFmtId="0" fontId="61" fillId="4" borderId="8" xfId="0" applyFont="1" applyFill="1" applyBorder="1">
      <alignment vertical="center"/>
    </xf>
    <xf numFmtId="0" fontId="26" fillId="4" borderId="8" xfId="0" applyFont="1" applyFill="1" applyBorder="1" applyAlignment="1">
      <alignment vertical="center" wrapText="1"/>
    </xf>
    <xf numFmtId="0" fontId="26" fillId="4" borderId="9" xfId="0" applyFont="1" applyFill="1" applyBorder="1" applyAlignment="1">
      <alignment vertical="center" wrapText="1"/>
    </xf>
    <xf numFmtId="0" fontId="26" fillId="4" borderId="13" xfId="0" applyFont="1" applyFill="1" applyBorder="1" applyAlignment="1">
      <alignment horizontal="center" vertical="center"/>
    </xf>
    <xf numFmtId="0" fontId="26" fillId="0" borderId="13" xfId="0" applyFont="1" applyBorder="1">
      <alignment vertical="center"/>
    </xf>
    <xf numFmtId="0" fontId="26" fillId="4" borderId="0" xfId="0" applyFont="1" applyFill="1" applyAlignment="1">
      <alignment vertical="center" wrapText="1"/>
    </xf>
    <xf numFmtId="0" fontId="26" fillId="4" borderId="11" xfId="0" applyFont="1" applyFill="1" applyBorder="1" applyAlignment="1">
      <alignment horizontal="center" vertical="center"/>
    </xf>
    <xf numFmtId="0" fontId="26" fillId="0" borderId="11" xfId="0" applyFont="1" applyBorder="1">
      <alignment vertical="center"/>
    </xf>
    <xf numFmtId="0" fontId="26" fillId="0" borderId="12" xfId="0" applyFont="1" applyBorder="1">
      <alignment vertical="center"/>
    </xf>
    <xf numFmtId="0" fontId="26" fillId="4" borderId="12" xfId="0" applyFont="1" applyFill="1" applyBorder="1" applyAlignment="1">
      <alignment vertical="center" wrapText="1"/>
    </xf>
    <xf numFmtId="0" fontId="26" fillId="4" borderId="9" xfId="0" applyFont="1" applyFill="1" applyBorder="1" applyAlignment="1">
      <alignment horizontal="center" vertical="center"/>
    </xf>
    <xf numFmtId="0" fontId="26" fillId="0" borderId="7" xfId="0" applyFont="1" applyBorder="1">
      <alignment vertical="center"/>
    </xf>
    <xf numFmtId="0" fontId="51" fillId="4" borderId="99" xfId="0" applyFont="1" applyFill="1" applyBorder="1">
      <alignment vertical="center"/>
    </xf>
    <xf numFmtId="0" fontId="51" fillId="4" borderId="100" xfId="0" applyFont="1" applyFill="1" applyBorder="1">
      <alignment vertical="center"/>
    </xf>
    <xf numFmtId="0" fontId="26" fillId="0" borderId="30" xfId="0" applyFont="1" applyBorder="1">
      <alignment vertical="center"/>
    </xf>
    <xf numFmtId="0" fontId="26" fillId="4" borderId="0" xfId="0" applyFont="1" applyFill="1" applyAlignment="1">
      <alignment horizontal="center" vertical="center" wrapText="1"/>
    </xf>
    <xf numFmtId="0" fontId="26" fillId="4" borderId="12" xfId="0" applyFont="1" applyFill="1" applyBorder="1" applyAlignment="1">
      <alignment horizontal="center" vertical="center"/>
    </xf>
    <xf numFmtId="0" fontId="26" fillId="4" borderId="43" xfId="0" applyFont="1" applyFill="1" applyBorder="1">
      <alignment vertical="center"/>
    </xf>
    <xf numFmtId="0" fontId="26" fillId="4" borderId="41" xfId="0" applyFont="1" applyFill="1" applyBorder="1" applyAlignment="1">
      <alignment horizontal="center" vertical="center"/>
    </xf>
    <xf numFmtId="0" fontId="6" fillId="0" borderId="0" xfId="0" applyFont="1">
      <alignment vertical="center"/>
    </xf>
    <xf numFmtId="0" fontId="61" fillId="4" borderId="0" xfId="0" applyFont="1" applyFill="1" applyAlignment="1">
      <alignment horizontal="center" vertical="center"/>
    </xf>
    <xf numFmtId="0" fontId="2" fillId="4" borderId="13"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30" xfId="0" applyFont="1" applyFill="1" applyBorder="1" applyAlignment="1">
      <alignment horizontal="center" vertical="center"/>
    </xf>
    <xf numFmtId="0" fontId="24" fillId="0" borderId="0" xfId="0" applyFont="1" applyAlignment="1">
      <alignment horizontal="center" vertical="center"/>
    </xf>
    <xf numFmtId="0" fontId="51" fillId="0" borderId="0" xfId="0" applyFont="1" applyAlignment="1">
      <alignment horizontal="center" vertical="center" textRotation="255"/>
    </xf>
    <xf numFmtId="0" fontId="51" fillId="0" borderId="0" xfId="0" applyFont="1" applyAlignment="1">
      <alignment horizontal="center" vertical="center"/>
    </xf>
    <xf numFmtId="176" fontId="29" fillId="0" borderId="59" xfId="0" applyNumberFormat="1" applyFont="1" applyBorder="1" applyAlignment="1">
      <alignment horizontal="center" vertical="center" shrinkToFit="1"/>
    </xf>
    <xf numFmtId="0" fontId="29" fillId="0" borderId="28" xfId="11" applyFont="1" applyBorder="1" applyAlignment="1">
      <alignment horizontal="center" vertical="center" shrinkToFit="1"/>
    </xf>
    <xf numFmtId="0" fontId="29" fillId="0" borderId="0" xfId="11" applyFont="1" applyAlignment="1">
      <alignment horizontal="center" vertical="top"/>
    </xf>
    <xf numFmtId="0" fontId="29" fillId="0" borderId="36" xfId="11" applyFont="1" applyBorder="1" applyAlignment="1">
      <alignment horizontal="center" vertical="top"/>
    </xf>
    <xf numFmtId="176" fontId="29" fillId="0" borderId="83" xfId="0" applyNumberFormat="1" applyFont="1" applyBorder="1" applyAlignment="1">
      <alignment horizontal="center" vertical="center"/>
    </xf>
    <xf numFmtId="177" fontId="8" fillId="0" borderId="0" xfId="7" applyNumberFormat="1" applyFont="1" applyAlignment="1">
      <alignment horizontal="right" vertical="center" shrinkToFit="1"/>
    </xf>
    <xf numFmtId="0" fontId="106" fillId="0" borderId="0" xfId="0" applyFont="1">
      <alignment vertical="center"/>
    </xf>
    <xf numFmtId="0" fontId="10" fillId="0" borderId="0" xfId="0" applyFont="1">
      <alignment vertical="center"/>
    </xf>
    <xf numFmtId="0" fontId="27" fillId="0" borderId="24" xfId="0" applyFont="1" applyBorder="1" applyAlignment="1">
      <alignment horizontal="center" vertical="center"/>
    </xf>
    <xf numFmtId="0" fontId="27" fillId="0" borderId="24" xfId="0" applyFont="1" applyBorder="1" applyAlignment="1">
      <alignment horizontal="left" vertical="center"/>
    </xf>
    <xf numFmtId="0" fontId="27" fillId="0" borderId="24" xfId="9" applyFont="1" applyBorder="1" applyAlignment="1">
      <alignment horizontal="left" vertical="center"/>
    </xf>
    <xf numFmtId="0" fontId="27" fillId="0" borderId="24" xfId="11" applyFont="1" applyBorder="1" applyAlignment="1">
      <alignment horizontal="left" vertical="center"/>
    </xf>
    <xf numFmtId="177" fontId="8" fillId="0" borderId="0" xfId="7" applyNumberFormat="1" applyFont="1" applyAlignment="1">
      <alignment vertical="center" shrinkToFit="1"/>
    </xf>
    <xf numFmtId="0" fontId="107" fillId="0" borderId="0" xfId="5" applyFont="1" applyAlignment="1">
      <alignment vertical="center" wrapText="1"/>
    </xf>
    <xf numFmtId="0" fontId="1" fillId="0" borderId="0" xfId="5" applyFont="1">
      <alignment vertical="center"/>
    </xf>
    <xf numFmtId="0" fontId="28" fillId="0" borderId="0" xfId="5" applyFont="1">
      <alignment vertical="center"/>
    </xf>
    <xf numFmtId="0" fontId="10" fillId="0" borderId="0" xfId="5" applyFont="1">
      <alignment vertical="center"/>
    </xf>
    <xf numFmtId="0" fontId="10" fillId="0" borderId="0" xfId="7" applyFont="1" applyAlignment="1">
      <alignment vertical="center"/>
    </xf>
    <xf numFmtId="0" fontId="27" fillId="0" borderId="0" xfId="5" applyFont="1">
      <alignment vertical="center"/>
    </xf>
    <xf numFmtId="0" fontId="9" fillId="0" borderId="0" xfId="5" applyFont="1" applyAlignment="1">
      <alignment horizontal="center" vertical="center"/>
    </xf>
    <xf numFmtId="0" fontId="10" fillId="0" borderId="0" xfId="5" applyFont="1" applyAlignment="1">
      <alignment horizontal="center" vertical="center"/>
    </xf>
    <xf numFmtId="176" fontId="27" fillId="0" borderId="0" xfId="5" applyNumberFormat="1" applyFont="1" applyAlignment="1">
      <alignment horizontal="center" vertical="center" shrinkToFit="1"/>
    </xf>
    <xf numFmtId="176" fontId="34" fillId="0" borderId="0" xfId="5" applyNumberFormat="1" applyFont="1" applyAlignment="1">
      <alignment vertical="center" shrinkToFit="1"/>
    </xf>
    <xf numFmtId="0" fontId="27" fillId="0" borderId="0" xfId="5" applyFont="1" applyAlignment="1">
      <alignment horizontal="left" vertical="center"/>
    </xf>
    <xf numFmtId="0" fontId="28" fillId="0" borderId="0" xfId="5" applyFont="1" applyAlignment="1">
      <alignment horizontal="center" vertical="center"/>
    </xf>
    <xf numFmtId="20" fontId="33" fillId="11" borderId="101" xfId="11" applyNumberFormat="1" applyFont="1" applyFill="1" applyBorder="1" applyAlignment="1">
      <alignment horizontal="center" vertical="center"/>
    </xf>
    <xf numFmtId="176" fontId="33" fillId="11" borderId="79" xfId="5" applyNumberFormat="1" applyFont="1" applyFill="1" applyBorder="1" applyAlignment="1">
      <alignment horizontal="center" vertical="center"/>
    </xf>
    <xf numFmtId="0" fontId="10" fillId="0" borderId="0" xfId="5" applyFont="1" applyAlignment="1">
      <alignment horizontal="left" vertical="center"/>
    </xf>
    <xf numFmtId="0" fontId="2" fillId="0" borderId="0" xfId="5" applyFont="1">
      <alignment vertical="center"/>
    </xf>
    <xf numFmtId="20" fontId="33" fillId="11" borderId="71" xfId="11" applyNumberFormat="1" applyFont="1" applyFill="1" applyBorder="1" applyAlignment="1">
      <alignment horizontal="center" vertical="center"/>
    </xf>
    <xf numFmtId="20" fontId="33" fillId="12" borderId="66" xfId="11" applyNumberFormat="1" applyFont="1" applyFill="1" applyBorder="1" applyAlignment="1">
      <alignment horizontal="center" vertical="center"/>
    </xf>
    <xf numFmtId="20" fontId="33" fillId="12" borderId="106" xfId="11" applyNumberFormat="1" applyFont="1" applyFill="1" applyBorder="1" applyAlignment="1">
      <alignment horizontal="center" vertical="center"/>
    </xf>
    <xf numFmtId="20" fontId="33" fillId="11" borderId="107" xfId="11" applyNumberFormat="1" applyFont="1" applyFill="1" applyBorder="1" applyAlignment="1">
      <alignment horizontal="center" vertical="center"/>
    </xf>
    <xf numFmtId="20" fontId="33" fillId="0" borderId="108" xfId="11" applyNumberFormat="1" applyFont="1" applyBorder="1" applyAlignment="1">
      <alignment horizontal="center" vertical="center"/>
    </xf>
    <xf numFmtId="0" fontId="33" fillId="11" borderId="52" xfId="11" applyFont="1" applyFill="1" applyBorder="1" applyAlignment="1">
      <alignment horizontal="center" vertical="center" shrinkToFit="1"/>
    </xf>
    <xf numFmtId="176" fontId="33" fillId="0" borderId="66" xfId="5" applyNumberFormat="1" applyFont="1" applyBorder="1" applyAlignment="1">
      <alignment horizontal="center" vertical="center" shrinkToFit="1"/>
    </xf>
    <xf numFmtId="0" fontId="9" fillId="7" borderId="94" xfId="11" applyFont="1" applyFill="1" applyBorder="1" applyAlignment="1">
      <alignment horizontal="right" vertical="center"/>
    </xf>
    <xf numFmtId="0" fontId="9" fillId="7" borderId="2" xfId="5" applyFont="1" applyFill="1" applyBorder="1" applyAlignment="1">
      <alignment horizontal="left" vertical="center"/>
    </xf>
    <xf numFmtId="0" fontId="8" fillId="7" borderId="14" xfId="11" applyFont="1" applyFill="1" applyBorder="1" applyAlignment="1">
      <alignment horizontal="left" vertical="center"/>
    </xf>
    <xf numFmtId="0" fontId="9" fillId="7" borderId="105" xfId="11" applyFont="1" applyFill="1" applyBorder="1" applyAlignment="1">
      <alignment horizontal="center" vertical="center"/>
    </xf>
    <xf numFmtId="0" fontId="9" fillId="7" borderId="95" xfId="11" applyFont="1" applyFill="1" applyBorder="1" applyAlignment="1">
      <alignment horizontal="center" vertical="center"/>
    </xf>
    <xf numFmtId="0" fontId="9" fillId="7" borderId="109" xfId="11" applyFont="1" applyFill="1" applyBorder="1" applyAlignment="1">
      <alignment horizontal="center" vertical="center"/>
    </xf>
    <xf numFmtId="0" fontId="9" fillId="7" borderId="95" xfId="11" applyFont="1" applyFill="1" applyBorder="1" applyAlignment="1">
      <alignment horizontal="right" vertical="center"/>
    </xf>
    <xf numFmtId="0" fontId="8" fillId="7" borderId="56" xfId="11" applyFont="1" applyFill="1" applyBorder="1" applyAlignment="1">
      <alignment horizontal="left" vertical="center"/>
    </xf>
    <xf numFmtId="0" fontId="9" fillId="7" borderId="58" xfId="11" applyFont="1" applyFill="1" applyBorder="1" applyAlignment="1">
      <alignment horizontal="right" vertical="center"/>
    </xf>
    <xf numFmtId="0" fontId="9" fillId="7" borderId="11" xfId="11" applyFont="1" applyFill="1" applyBorder="1" applyAlignment="1">
      <alignment horizontal="right" vertical="center"/>
    </xf>
    <xf numFmtId="176" fontId="33" fillId="0" borderId="46" xfId="5" applyNumberFormat="1" applyFont="1" applyBorder="1" applyAlignment="1">
      <alignment horizontal="center" vertical="center" shrinkToFit="1"/>
    </xf>
    <xf numFmtId="0" fontId="9" fillId="7" borderId="58" xfId="11" applyFont="1" applyFill="1" applyBorder="1" applyAlignment="1">
      <alignment horizontal="center" vertical="center" shrinkToFit="1"/>
    </xf>
    <xf numFmtId="0" fontId="9" fillId="7" borderId="1" xfId="11" applyFont="1" applyFill="1" applyBorder="1" applyAlignment="1">
      <alignment horizontal="center" vertical="center"/>
    </xf>
    <xf numFmtId="0" fontId="9" fillId="7" borderId="3" xfId="11" applyFont="1" applyFill="1" applyBorder="1" applyAlignment="1">
      <alignment horizontal="center" vertical="center"/>
    </xf>
    <xf numFmtId="0" fontId="9" fillId="7" borderId="2" xfId="11" applyFont="1" applyFill="1" applyBorder="1" applyAlignment="1">
      <alignment horizontal="center" vertical="center"/>
    </xf>
    <xf numFmtId="0" fontId="1" fillId="0" borderId="0" xfId="5" applyFont="1" applyAlignment="1">
      <alignment horizontal="left" vertical="center"/>
    </xf>
    <xf numFmtId="176" fontId="33" fillId="0" borderId="79" xfId="5" applyNumberFormat="1" applyFont="1" applyBorder="1" applyAlignment="1">
      <alignment horizontal="center" vertical="center"/>
    </xf>
    <xf numFmtId="0" fontId="27" fillId="0" borderId="0" xfId="5" applyFont="1" applyAlignment="1">
      <alignment horizontal="center" vertical="center" textRotation="255"/>
    </xf>
    <xf numFmtId="0" fontId="42" fillId="0" borderId="0" xfId="5" applyFont="1" applyAlignment="1">
      <alignment horizontal="center" vertical="center"/>
    </xf>
    <xf numFmtId="0" fontId="29" fillId="0" borderId="0" xfId="5" applyFont="1" applyAlignment="1">
      <alignment horizontal="center" vertical="center"/>
    </xf>
    <xf numFmtId="176" fontId="33" fillId="11" borderId="51" xfId="5" applyNumberFormat="1" applyFont="1" applyFill="1" applyBorder="1" applyAlignment="1">
      <alignment horizontal="center" vertical="center" wrapText="1" shrinkToFit="1"/>
    </xf>
    <xf numFmtId="176" fontId="33" fillId="11" borderId="81" xfId="5" applyNumberFormat="1" applyFont="1" applyFill="1" applyBorder="1" applyAlignment="1">
      <alignment horizontal="center" vertical="center"/>
    </xf>
    <xf numFmtId="176" fontId="33" fillId="0" borderId="80" xfId="5" applyNumberFormat="1" applyFont="1" applyBorder="1" applyAlignment="1">
      <alignment horizontal="center" vertical="center"/>
    </xf>
    <xf numFmtId="176" fontId="33" fillId="0" borderId="82" xfId="5" applyNumberFormat="1" applyFont="1" applyBorder="1" applyAlignment="1">
      <alignment horizontal="center" vertical="center"/>
    </xf>
    <xf numFmtId="176" fontId="33" fillId="0" borderId="71" xfId="5" applyNumberFormat="1" applyFont="1" applyBorder="1" applyAlignment="1">
      <alignment horizontal="center" vertical="center" shrinkToFit="1"/>
    </xf>
    <xf numFmtId="176" fontId="33" fillId="0" borderId="111" xfId="5" applyNumberFormat="1" applyFont="1" applyBorder="1" applyAlignment="1">
      <alignment horizontal="center" vertical="center"/>
    </xf>
    <xf numFmtId="0" fontId="29" fillId="0" borderId="0" xfId="1" applyFont="1">
      <alignment vertical="center"/>
    </xf>
    <xf numFmtId="0" fontId="33" fillId="0" borderId="0" xfId="1" applyFont="1">
      <alignment vertical="center"/>
    </xf>
    <xf numFmtId="0" fontId="33" fillId="0" borderId="0" xfId="11" applyFont="1" applyAlignment="1">
      <alignment horizontal="left" vertical="center"/>
    </xf>
    <xf numFmtId="0" fontId="33" fillId="0" borderId="0" xfId="1" applyFont="1" applyAlignment="1">
      <alignment horizontal="center" vertical="center"/>
    </xf>
    <xf numFmtId="0" fontId="35" fillId="0" borderId="0" xfId="1" applyFont="1">
      <alignment vertical="center"/>
    </xf>
    <xf numFmtId="0" fontId="28" fillId="0" borderId="0" xfId="11" applyFont="1" applyAlignment="1">
      <alignment vertical="center" shrinkToFit="1"/>
    </xf>
    <xf numFmtId="0" fontId="13" fillId="4" borderId="0" xfId="5" applyFont="1" applyFill="1">
      <alignment vertical="center"/>
    </xf>
    <xf numFmtId="0" fontId="2" fillId="0" borderId="13" xfId="5" applyFont="1" applyBorder="1">
      <alignment vertical="center"/>
    </xf>
    <xf numFmtId="0" fontId="2" fillId="0" borderId="11" xfId="5" applyFont="1" applyBorder="1">
      <alignment vertical="center"/>
    </xf>
    <xf numFmtId="0" fontId="2" fillId="0" borderId="12" xfId="5" applyFont="1" applyBorder="1">
      <alignment vertical="center"/>
    </xf>
    <xf numFmtId="0" fontId="23" fillId="4" borderId="0" xfId="5" applyFont="1" applyFill="1">
      <alignment vertical="center"/>
    </xf>
    <xf numFmtId="0" fontId="13" fillId="4" borderId="0" xfId="5" applyFont="1" applyFill="1" applyAlignment="1">
      <alignment horizontal="center" vertical="center"/>
    </xf>
    <xf numFmtId="0" fontId="19" fillId="4" borderId="0" xfId="5" applyFont="1" applyFill="1" applyAlignment="1">
      <alignment vertical="center" wrapText="1"/>
    </xf>
    <xf numFmtId="0" fontId="2" fillId="0" borderId="30" xfId="5" applyFont="1" applyBorder="1">
      <alignment vertical="center"/>
    </xf>
    <xf numFmtId="0" fontId="13" fillId="4" borderId="13" xfId="5" applyFont="1" applyFill="1" applyBorder="1" applyAlignment="1">
      <alignment horizontal="center" vertical="center"/>
    </xf>
    <xf numFmtId="0" fontId="13" fillId="4" borderId="13" xfId="5" applyFont="1" applyFill="1" applyBorder="1">
      <alignment vertical="center"/>
    </xf>
    <xf numFmtId="0" fontId="2" fillId="0" borderId="0" xfId="5" applyFont="1" applyAlignment="1">
      <alignment horizontal="center" vertical="center"/>
    </xf>
    <xf numFmtId="0" fontId="21" fillId="4" borderId="0" xfId="5" applyFont="1" applyFill="1" applyAlignment="1">
      <alignment horizontal="center" vertical="center"/>
    </xf>
    <xf numFmtId="0" fontId="13" fillId="4" borderId="41" xfId="5" applyFont="1" applyFill="1" applyBorder="1" applyAlignment="1">
      <alignment horizontal="center" vertical="center"/>
    </xf>
    <xf numFmtId="0" fontId="51" fillId="0" borderId="0" xfId="5" applyFont="1" applyAlignment="1">
      <alignment horizontal="center" vertical="center" textRotation="255"/>
    </xf>
    <xf numFmtId="0" fontId="51" fillId="0" borderId="0" xfId="5" applyFont="1" applyAlignment="1">
      <alignment horizontal="center" vertical="center"/>
    </xf>
    <xf numFmtId="0" fontId="51" fillId="0" borderId="28" xfId="5" applyFont="1" applyBorder="1" applyAlignment="1">
      <alignment horizontal="center" vertical="center" textRotation="255"/>
    </xf>
    <xf numFmtId="0" fontId="13" fillId="0" borderId="0" xfId="5" applyFont="1">
      <alignment vertical="center"/>
    </xf>
    <xf numFmtId="0" fontId="51" fillId="0" borderId="0" xfId="5" applyFont="1">
      <alignment vertical="center"/>
    </xf>
    <xf numFmtId="0" fontId="51" fillId="4" borderId="0" xfId="5" applyFont="1" applyFill="1">
      <alignment vertical="center"/>
    </xf>
    <xf numFmtId="0" fontId="51" fillId="4" borderId="13" xfId="5" applyFont="1" applyFill="1" applyBorder="1">
      <alignment vertical="center"/>
    </xf>
    <xf numFmtId="0" fontId="51" fillId="4" borderId="8" xfId="5" applyFont="1" applyFill="1" applyBorder="1" applyAlignment="1">
      <alignment vertical="center" wrapText="1"/>
    </xf>
    <xf numFmtId="0" fontId="51" fillId="4" borderId="8" xfId="5" applyFont="1" applyFill="1" applyBorder="1" applyAlignment="1">
      <alignment wrapText="1"/>
    </xf>
    <xf numFmtId="0" fontId="51" fillId="4" borderId="0" xfId="5" applyFont="1" applyFill="1" applyAlignment="1">
      <alignment horizontal="center" vertical="center"/>
    </xf>
    <xf numFmtId="0" fontId="51" fillId="4" borderId="11" xfId="5" applyFont="1" applyFill="1" applyBorder="1">
      <alignment vertical="center"/>
    </xf>
    <xf numFmtId="0" fontId="51" fillId="4" borderId="0" xfId="5" applyFont="1" applyFill="1" applyAlignment="1">
      <alignment vertical="top"/>
    </xf>
    <xf numFmtId="0" fontId="51" fillId="4" borderId="8" xfId="5" applyFont="1" applyFill="1" applyBorder="1">
      <alignment vertical="center"/>
    </xf>
    <xf numFmtId="0" fontId="51" fillId="0" borderId="0" xfId="5" applyFont="1" applyAlignment="1"/>
    <xf numFmtId="0" fontId="26" fillId="0" borderId="0" xfId="5" applyFont="1">
      <alignment vertical="center"/>
    </xf>
    <xf numFmtId="0" fontId="51" fillId="4" borderId="13" xfId="5" applyFont="1" applyFill="1" applyBorder="1" applyAlignment="1">
      <alignment horizontal="center" vertical="center"/>
    </xf>
    <xf numFmtId="0" fontId="51" fillId="0" borderId="13" xfId="5" applyFont="1" applyBorder="1">
      <alignment vertical="center"/>
    </xf>
    <xf numFmtId="0" fontId="51" fillId="4" borderId="0" xfId="5" applyFont="1" applyFill="1" applyAlignment="1">
      <alignment vertical="center" wrapText="1"/>
    </xf>
    <xf numFmtId="0" fontId="51" fillId="4" borderId="11" xfId="5" applyFont="1" applyFill="1" applyBorder="1" applyAlignment="1">
      <alignment horizontal="center" vertical="center"/>
    </xf>
    <xf numFmtId="0" fontId="51" fillId="0" borderId="11" xfId="5" applyFont="1" applyBorder="1">
      <alignment vertical="center"/>
    </xf>
    <xf numFmtId="0" fontId="51" fillId="0" borderId="12" xfId="5" applyFont="1" applyBorder="1">
      <alignment vertical="center"/>
    </xf>
    <xf numFmtId="0" fontId="19" fillId="4" borderId="0" xfId="5" applyFont="1" applyFill="1" applyAlignment="1">
      <alignment vertical="top"/>
    </xf>
    <xf numFmtId="0" fontId="51" fillId="0" borderId="30" xfId="5" applyFont="1" applyBorder="1">
      <alignment vertical="center"/>
    </xf>
    <xf numFmtId="0" fontId="51" fillId="4" borderId="0" xfId="5" applyFont="1" applyFill="1" applyAlignment="1">
      <alignment horizontal="center" vertical="center" wrapText="1"/>
    </xf>
    <xf numFmtId="0" fontId="26" fillId="0" borderId="13" xfId="5" applyFont="1" applyBorder="1">
      <alignment vertical="center"/>
    </xf>
    <xf numFmtId="0" fontId="51" fillId="4" borderId="12" xfId="5" applyFont="1" applyFill="1" applyBorder="1" applyAlignment="1">
      <alignment horizontal="center" vertical="center"/>
    </xf>
    <xf numFmtId="0" fontId="51" fillId="4" borderId="41" xfId="5" applyFont="1" applyFill="1" applyBorder="1" applyAlignment="1">
      <alignment horizontal="center" vertical="center"/>
    </xf>
    <xf numFmtId="0" fontId="6" fillId="0" borderId="0" xfId="5" applyFont="1">
      <alignment vertical="center"/>
    </xf>
    <xf numFmtId="0" fontId="110" fillId="0" borderId="0" xfId="5" applyFont="1">
      <alignment vertical="center"/>
    </xf>
    <xf numFmtId="0" fontId="33" fillId="0" borderId="0" xfId="5" applyFont="1">
      <alignment vertical="center"/>
    </xf>
    <xf numFmtId="0" fontId="112" fillId="0" borderId="0" xfId="0" applyFont="1">
      <alignment vertical="center"/>
    </xf>
    <xf numFmtId="0" fontId="114" fillId="0" borderId="0" xfId="0" applyFont="1" applyAlignment="1">
      <alignment vertical="center" wrapText="1"/>
    </xf>
    <xf numFmtId="0" fontId="115" fillId="0" borderId="0" xfId="0" applyFont="1" applyAlignment="1">
      <alignment horizontal="left" vertical="center" wrapText="1"/>
    </xf>
    <xf numFmtId="0" fontId="114" fillId="0" borderId="0" xfId="0" applyFont="1" applyAlignment="1">
      <alignment horizontal="left" vertical="center" shrinkToFit="1"/>
    </xf>
    <xf numFmtId="0" fontId="117" fillId="0" borderId="0" xfId="0" applyFont="1" applyAlignment="1">
      <alignment horizontal="left" vertical="center"/>
    </xf>
    <xf numFmtId="0" fontId="113" fillId="0" borderId="0" xfId="0" applyFont="1" applyAlignment="1">
      <alignment horizontal="center" vertical="center"/>
    </xf>
    <xf numFmtId="0" fontId="114" fillId="0" borderId="0" xfId="0" applyFont="1" applyAlignment="1">
      <alignment horizontal="left" vertical="center"/>
    </xf>
    <xf numFmtId="0" fontId="114" fillId="0" borderId="0" xfId="15" applyFont="1" applyAlignment="1">
      <alignment horizontal="left" vertical="center"/>
    </xf>
    <xf numFmtId="0" fontId="119" fillId="0" borderId="0" xfId="0" applyFont="1" applyAlignment="1">
      <alignment horizontal="left" vertical="center"/>
    </xf>
    <xf numFmtId="0" fontId="120" fillId="0" borderId="0" xfId="7" applyFont="1" applyAlignment="1">
      <alignment vertical="center"/>
    </xf>
    <xf numFmtId="0" fontId="122" fillId="0" borderId="0" xfId="7" applyFont="1" applyAlignment="1">
      <alignment vertical="center"/>
    </xf>
    <xf numFmtId="0" fontId="120" fillId="0" borderId="0" xfId="11" applyFont="1">
      <alignment vertical="center"/>
    </xf>
    <xf numFmtId="0" fontId="122" fillId="0" borderId="0" xfId="5" applyFont="1">
      <alignment vertical="center"/>
    </xf>
    <xf numFmtId="0" fontId="122" fillId="0" borderId="0" xfId="7" applyFont="1"/>
    <xf numFmtId="0" fontId="120" fillId="0" borderId="0" xfId="5" applyFont="1">
      <alignment vertical="center"/>
    </xf>
    <xf numFmtId="0" fontId="123" fillId="0" borderId="0" xfId="11" applyFont="1" applyAlignment="1">
      <alignment horizontal="center" vertical="center" shrinkToFit="1"/>
    </xf>
    <xf numFmtId="176" fontId="120" fillId="0" borderId="0" xfId="5" applyNumberFormat="1" applyFont="1" applyAlignment="1">
      <alignment horizontal="center" vertical="center" shrinkToFit="1"/>
    </xf>
    <xf numFmtId="176" fontId="124" fillId="0" borderId="0" xfId="5" applyNumberFormat="1" applyFont="1" applyAlignment="1">
      <alignment vertical="center" shrinkToFit="1"/>
    </xf>
    <xf numFmtId="176" fontId="125" fillId="0" borderId="0" xfId="5" applyNumberFormat="1" applyFont="1" applyAlignment="1">
      <alignment vertical="center" shrinkToFit="1"/>
    </xf>
    <xf numFmtId="0" fontId="24" fillId="0" borderId="0" xfId="7" applyFont="1" applyAlignment="1">
      <alignment shrinkToFit="1"/>
    </xf>
    <xf numFmtId="0" fontId="24" fillId="0" borderId="0" xfId="11" applyFont="1" applyAlignment="1">
      <alignment vertical="center" shrinkToFit="1"/>
    </xf>
    <xf numFmtId="0" fontId="24" fillId="0" borderId="0" xfId="7" applyFont="1" applyAlignment="1">
      <alignment vertical="center" shrinkToFit="1"/>
    </xf>
    <xf numFmtId="0" fontId="125" fillId="0" borderId="0" xfId="5" applyFont="1" applyAlignment="1">
      <alignment vertical="center" shrinkToFit="1"/>
    </xf>
    <xf numFmtId="0" fontId="125" fillId="0" borderId="0" xfId="7" applyFont="1" applyAlignment="1">
      <alignment shrinkToFit="1"/>
    </xf>
    <xf numFmtId="0" fontId="24" fillId="0" borderId="0" xfId="11" applyFont="1" applyAlignment="1">
      <alignment horizontal="center" vertical="center" shrinkToFit="1"/>
    </xf>
    <xf numFmtId="0" fontId="124" fillId="0" borderId="0" xfId="7" applyFont="1" applyAlignment="1">
      <alignment vertical="center"/>
    </xf>
    <xf numFmtId="0" fontId="124" fillId="0" borderId="0" xfId="11" applyFont="1">
      <alignment vertical="center"/>
    </xf>
    <xf numFmtId="0" fontId="124" fillId="0" borderId="0" xfId="7" applyFont="1"/>
    <xf numFmtId="0" fontId="107" fillId="0" borderId="0" xfId="11" applyFont="1">
      <alignment vertical="center"/>
    </xf>
    <xf numFmtId="0" fontId="126" fillId="0" borderId="0" xfId="11" applyFont="1">
      <alignment vertical="center"/>
    </xf>
    <xf numFmtId="0" fontId="126" fillId="0" borderId="0" xfId="7" applyFont="1" applyAlignment="1">
      <alignment vertical="center"/>
    </xf>
    <xf numFmtId="0" fontId="26" fillId="2" borderId="7" xfId="7" applyFont="1" applyFill="1" applyBorder="1" applyAlignment="1">
      <alignment horizontal="distributed" vertical="center" shrinkToFit="1"/>
    </xf>
    <xf numFmtId="0" fontId="26" fillId="2" borderId="8" xfId="7" applyFont="1" applyFill="1" applyBorder="1" applyAlignment="1">
      <alignment horizontal="distributed" vertical="center" shrinkToFit="1"/>
    </xf>
    <xf numFmtId="0" fontId="26" fillId="2" borderId="9" xfId="7" applyFont="1" applyFill="1" applyBorder="1" applyAlignment="1">
      <alignment horizontal="distributed" vertical="center" shrinkToFit="1"/>
    </xf>
    <xf numFmtId="0" fontId="26" fillId="0" borderId="7" xfId="5" applyFont="1" applyBorder="1" applyAlignment="1">
      <alignment horizontal="center" vertical="center" shrinkToFit="1"/>
    </xf>
    <xf numFmtId="0" fontId="26" fillId="0" borderId="11" xfId="5" applyFont="1" applyBorder="1" applyAlignment="1">
      <alignment horizontal="center" vertical="center" shrinkToFit="1"/>
    </xf>
    <xf numFmtId="0" fontId="26" fillId="0" borderId="14" xfId="5" applyFont="1" applyBorder="1" applyAlignment="1">
      <alignment horizontal="center" vertical="center" shrinkToFit="1"/>
    </xf>
    <xf numFmtId="0" fontId="26" fillId="0" borderId="12" xfId="5" applyFont="1" applyBorder="1" applyAlignment="1">
      <alignment horizontal="center" vertical="center" shrinkToFit="1"/>
    </xf>
    <xf numFmtId="0" fontId="26" fillId="0" borderId="0" xfId="5" applyFont="1" applyAlignment="1">
      <alignment horizontal="center" vertical="center" shrinkToFit="1"/>
    </xf>
    <xf numFmtId="0" fontId="26" fillId="0" borderId="13" xfId="5" applyFont="1" applyBorder="1" applyAlignment="1">
      <alignment horizontal="center" vertical="center" shrinkToFit="1"/>
    </xf>
    <xf numFmtId="0" fontId="26" fillId="0" borderId="0" xfId="7" applyFont="1" applyAlignment="1">
      <alignment horizontal="center" vertical="center" shrinkToFit="1"/>
    </xf>
    <xf numFmtId="0" fontId="26" fillId="0" borderId="0" xfId="7" applyFont="1" applyAlignment="1">
      <alignment vertical="center" shrinkToFit="1"/>
    </xf>
    <xf numFmtId="0" fontId="26" fillId="0" borderId="0" xfId="7" applyFont="1" applyAlignment="1">
      <alignment shrinkToFit="1"/>
    </xf>
    <xf numFmtId="0" fontId="123" fillId="0" borderId="0" xfId="5" applyFont="1" applyAlignment="1">
      <alignment horizontal="center" vertical="center" shrinkToFit="1"/>
    </xf>
    <xf numFmtId="176" fontId="123" fillId="0" borderId="0" xfId="5" applyNumberFormat="1" applyFont="1" applyAlignment="1">
      <alignment horizontal="center" vertical="center"/>
    </xf>
    <xf numFmtId="0" fontId="122" fillId="0" borderId="0" xfId="11" applyFont="1" applyAlignment="1">
      <alignment horizontal="center" vertical="center" shrinkToFit="1"/>
    </xf>
    <xf numFmtId="0" fontId="122" fillId="0" borderId="0" xfId="11" applyFont="1" applyAlignment="1">
      <alignment horizontal="center" vertical="center"/>
    </xf>
    <xf numFmtId="0" fontId="122" fillId="0" borderId="0" xfId="11" applyFont="1">
      <alignment vertical="center"/>
    </xf>
    <xf numFmtId="20" fontId="123" fillId="0" borderId="0" xfId="11" applyNumberFormat="1" applyFont="1" applyAlignment="1">
      <alignment horizontal="center" vertical="center" shrinkToFit="1"/>
    </xf>
    <xf numFmtId="0" fontId="123" fillId="0" borderId="0" xfId="11" applyFont="1" applyAlignment="1">
      <alignment vertical="center" shrinkToFit="1"/>
    </xf>
    <xf numFmtId="0" fontId="122" fillId="0" borderId="0" xfId="11" applyFont="1" applyAlignment="1">
      <alignment vertical="center" shrinkToFit="1"/>
    </xf>
    <xf numFmtId="176" fontId="33" fillId="11" borderId="112" xfId="5" applyNumberFormat="1" applyFont="1" applyFill="1" applyBorder="1" applyAlignment="1">
      <alignment horizontal="center" vertical="center"/>
    </xf>
    <xf numFmtId="176" fontId="33" fillId="11" borderId="83" xfId="5" applyNumberFormat="1" applyFont="1" applyFill="1" applyBorder="1" applyAlignment="1">
      <alignment horizontal="center" vertical="center"/>
    </xf>
    <xf numFmtId="176" fontId="33" fillId="11" borderId="98" xfId="5" applyNumberFormat="1" applyFont="1" applyFill="1" applyBorder="1" applyAlignment="1">
      <alignment horizontal="center" vertical="center"/>
    </xf>
    <xf numFmtId="176" fontId="33" fillId="0" borderId="98" xfId="5" applyNumberFormat="1" applyFont="1" applyBorder="1" applyAlignment="1">
      <alignment horizontal="center" vertical="center"/>
    </xf>
    <xf numFmtId="176" fontId="29" fillId="5" borderId="83" xfId="5" applyNumberFormat="1" applyFont="1" applyFill="1" applyBorder="1" applyAlignment="1">
      <alignment horizontal="center" vertical="center"/>
    </xf>
    <xf numFmtId="176" fontId="33" fillId="11" borderId="84" xfId="5" applyNumberFormat="1" applyFont="1" applyFill="1" applyBorder="1" applyAlignment="1">
      <alignment horizontal="center" vertical="center"/>
    </xf>
    <xf numFmtId="176" fontId="33" fillId="11" borderId="54" xfId="5" applyNumberFormat="1" applyFont="1" applyFill="1" applyBorder="1" applyAlignment="1">
      <alignment horizontal="center" vertical="top" wrapText="1" shrinkToFit="1"/>
    </xf>
    <xf numFmtId="176" fontId="33" fillId="11" borderId="80" xfId="5" applyNumberFormat="1" applyFont="1" applyFill="1" applyBorder="1" applyAlignment="1">
      <alignment horizontal="center" vertical="top" wrapText="1" shrinkToFit="1"/>
    </xf>
    <xf numFmtId="0" fontId="66" fillId="0" borderId="0" xfId="0" applyFont="1" applyAlignment="1">
      <alignment horizontal="center" vertical="center" wrapText="1"/>
    </xf>
    <xf numFmtId="0" fontId="64" fillId="0" borderId="0" xfId="0" applyFont="1">
      <alignment vertical="center"/>
    </xf>
    <xf numFmtId="0" fontId="66" fillId="0" borderId="0" xfId="0" applyFont="1">
      <alignment vertical="center"/>
    </xf>
    <xf numFmtId="0" fontId="95" fillId="0" borderId="0" xfId="0" applyFont="1">
      <alignment vertical="center"/>
    </xf>
    <xf numFmtId="0" fontId="96" fillId="0" borderId="0" xfId="0" applyFont="1">
      <alignment vertical="center"/>
    </xf>
    <xf numFmtId="0" fontId="44" fillId="0" borderId="0" xfId="0" applyFont="1">
      <alignment vertical="center"/>
    </xf>
    <xf numFmtId="0" fontId="9" fillId="0" borderId="0" xfId="0" applyFont="1">
      <alignment vertical="center"/>
    </xf>
    <xf numFmtId="0" fontId="77" fillId="0" borderId="0" xfId="0" applyFont="1">
      <alignment vertical="center"/>
    </xf>
    <xf numFmtId="0" fontId="98" fillId="0" borderId="0" xfId="0" applyFont="1">
      <alignment vertical="center"/>
    </xf>
    <xf numFmtId="0" fontId="128" fillId="0" borderId="0" xfId="5" applyFont="1">
      <alignment vertical="center"/>
    </xf>
    <xf numFmtId="0" fontId="128" fillId="0" borderId="0" xfId="7" applyFont="1" applyAlignment="1">
      <alignment vertical="center"/>
    </xf>
    <xf numFmtId="0" fontId="51" fillId="4" borderId="11" xfId="5" applyFont="1" applyFill="1" applyBorder="1" applyAlignment="1">
      <alignment vertical="top"/>
    </xf>
    <xf numFmtId="0" fontId="51" fillId="4" borderId="9" xfId="5" applyFont="1" applyFill="1" applyBorder="1">
      <alignment vertical="center"/>
    </xf>
    <xf numFmtId="0" fontId="51" fillId="4" borderId="30" xfId="5" applyFont="1" applyFill="1" applyBorder="1">
      <alignment vertical="center"/>
    </xf>
    <xf numFmtId="0" fontId="51" fillId="0" borderId="27" xfId="5" applyFont="1" applyBorder="1" applyAlignment="1">
      <alignment vertical="center" textRotation="255"/>
    </xf>
    <xf numFmtId="0" fontId="51" fillId="0" borderId="8" xfId="5" applyFont="1" applyBorder="1" applyAlignment="1">
      <alignment vertical="center" textRotation="255"/>
    </xf>
    <xf numFmtId="0" fontId="51" fillId="0" borderId="35" xfId="5" applyFont="1" applyBorder="1" applyAlignment="1">
      <alignment vertical="center" textRotation="255"/>
    </xf>
    <xf numFmtId="0" fontId="51" fillId="0" borderId="28" xfId="5" applyFont="1" applyBorder="1" applyAlignment="1">
      <alignment vertical="center" textRotation="255"/>
    </xf>
    <xf numFmtId="0" fontId="51" fillId="0" borderId="0" xfId="5" applyFont="1" applyAlignment="1">
      <alignment vertical="center" textRotation="255"/>
    </xf>
    <xf numFmtId="0" fontId="51" fillId="0" borderId="36" xfId="5" applyFont="1" applyBorder="1" applyAlignment="1">
      <alignment vertical="center" textRotation="255"/>
    </xf>
    <xf numFmtId="0" fontId="51" fillId="0" borderId="29" xfId="5" applyFont="1" applyBorder="1" applyAlignment="1">
      <alignment vertical="center" textRotation="255"/>
    </xf>
    <xf numFmtId="0" fontId="51" fillId="0" borderId="37" xfId="5" applyFont="1" applyBorder="1" applyAlignment="1">
      <alignment vertical="center" textRotation="255"/>
    </xf>
    <xf numFmtId="0" fontId="51" fillId="0" borderId="38" xfId="5" applyFont="1" applyBorder="1" applyAlignment="1">
      <alignment vertical="center" textRotation="255"/>
    </xf>
    <xf numFmtId="0" fontId="21" fillId="4" borderId="8" xfId="5" applyFont="1" applyFill="1" applyBorder="1" applyAlignment="1">
      <alignment vertical="center" wrapText="1"/>
    </xf>
    <xf numFmtId="0" fontId="51" fillId="0" borderId="14" xfId="5" applyFont="1" applyBorder="1">
      <alignment vertical="center"/>
    </xf>
    <xf numFmtId="0" fontId="61" fillId="0" borderId="0" xfId="5" applyFont="1">
      <alignment vertical="center"/>
    </xf>
    <xf numFmtId="176" fontId="33" fillId="0" borderId="113" xfId="5" applyNumberFormat="1" applyFont="1" applyBorder="1" applyAlignment="1">
      <alignment horizontal="center" vertical="center"/>
    </xf>
    <xf numFmtId="176" fontId="33" fillId="0" borderId="114" xfId="5" applyNumberFormat="1" applyFont="1" applyBorder="1" applyAlignment="1">
      <alignment horizontal="center" vertical="center"/>
    </xf>
    <xf numFmtId="0" fontId="27" fillId="0" borderId="0" xfId="5" applyFont="1" applyAlignment="1">
      <alignment vertical="center" textRotation="255"/>
    </xf>
    <xf numFmtId="0" fontId="2" fillId="0" borderId="9" xfId="5" applyFont="1" applyBorder="1">
      <alignment vertical="center"/>
    </xf>
    <xf numFmtId="0" fontId="2" fillId="0" borderId="7" xfId="5" applyFont="1" applyBorder="1">
      <alignment vertical="center"/>
    </xf>
    <xf numFmtId="0" fontId="51" fillId="0" borderId="9" xfId="5" applyFont="1" applyBorder="1">
      <alignment vertical="center"/>
    </xf>
    <xf numFmtId="0" fontId="14" fillId="0" borderId="0" xfId="5" applyFont="1" applyAlignment="1">
      <alignment horizontal="center" vertical="center"/>
    </xf>
    <xf numFmtId="0" fontId="14" fillId="4" borderId="28" xfId="5" applyFont="1" applyFill="1" applyBorder="1" applyAlignment="1">
      <alignment horizontal="center" vertical="center"/>
    </xf>
    <xf numFmtId="0" fontId="14" fillId="4" borderId="0" xfId="5" applyFont="1" applyFill="1" applyAlignment="1">
      <alignment horizontal="center" vertical="center"/>
    </xf>
    <xf numFmtId="0" fontId="128" fillId="0" borderId="0" xfId="5" applyFont="1" applyAlignment="1">
      <alignment horizontal="left" vertical="center" shrinkToFit="1"/>
    </xf>
    <xf numFmtId="0" fontId="128" fillId="0" borderId="0" xfId="5" applyFont="1" applyAlignment="1">
      <alignment horizontal="left" vertical="center"/>
    </xf>
    <xf numFmtId="0" fontId="130" fillId="0" borderId="0" xfId="7" applyFont="1"/>
    <xf numFmtId="0" fontId="128" fillId="0" borderId="24" xfId="5" applyFont="1" applyBorder="1" applyAlignment="1">
      <alignment horizontal="center" vertical="center"/>
    </xf>
    <xf numFmtId="0" fontId="130" fillId="0" borderId="0" xfId="7" applyFont="1" applyAlignment="1">
      <alignment vertical="center" wrapText="1"/>
    </xf>
    <xf numFmtId="0" fontId="61" fillId="0" borderId="11" xfId="5" applyFont="1" applyBorder="1">
      <alignment vertical="center"/>
    </xf>
    <xf numFmtId="0" fontId="61" fillId="0" borderId="12" xfId="5" applyFont="1" applyBorder="1">
      <alignment vertical="center"/>
    </xf>
    <xf numFmtId="0" fontId="51" fillId="4" borderId="100" xfId="5" applyFont="1" applyFill="1" applyBorder="1">
      <alignment vertical="center"/>
    </xf>
    <xf numFmtId="176" fontId="128" fillId="0" borderId="0" xfId="5" applyNumberFormat="1" applyFont="1" applyAlignment="1">
      <alignment horizontal="left" vertical="center" shrinkToFit="1"/>
    </xf>
    <xf numFmtId="0" fontId="128" fillId="0" borderId="0" xfId="7" applyFont="1"/>
    <xf numFmtId="0" fontId="9" fillId="7" borderId="55" xfId="11" applyFont="1" applyFill="1" applyBorder="1" applyAlignment="1">
      <alignment horizontal="center" vertical="center" shrinkToFit="1"/>
    </xf>
    <xf numFmtId="0" fontId="130" fillId="0" borderId="0" xfId="7" applyFont="1" applyAlignment="1">
      <alignment horizontal="left" vertical="center" shrinkToFit="1"/>
    </xf>
    <xf numFmtId="0" fontId="124" fillId="0" borderId="0" xfId="7" applyFont="1" applyAlignment="1">
      <alignment horizontal="left" vertical="center"/>
    </xf>
    <xf numFmtId="0" fontId="124" fillId="0" borderId="0" xfId="5" applyFont="1" applyAlignment="1">
      <alignment horizontal="left" vertical="center"/>
    </xf>
    <xf numFmtId="0" fontId="8" fillId="0" borderId="0" xfId="7" applyFont="1" applyAlignment="1">
      <alignment horizontal="left" vertical="center"/>
    </xf>
    <xf numFmtId="0" fontId="9" fillId="7" borderId="2" xfId="11" applyFont="1" applyFill="1" applyBorder="1" applyAlignment="1">
      <alignment horizontal="left" vertical="center" shrinkToFit="1"/>
    </xf>
    <xf numFmtId="0" fontId="9" fillId="7" borderId="3" xfId="11" applyFont="1" applyFill="1" applyBorder="1" applyAlignment="1">
      <alignment horizontal="right" vertical="center"/>
    </xf>
    <xf numFmtId="0" fontId="8" fillId="7" borderId="1" xfId="11" applyFont="1" applyFill="1" applyBorder="1" applyAlignment="1">
      <alignment horizontal="left" vertical="center"/>
    </xf>
    <xf numFmtId="0" fontId="21" fillId="4" borderId="0" xfId="5" applyFont="1" applyFill="1">
      <alignment vertical="center"/>
    </xf>
    <xf numFmtId="0" fontId="2" fillId="0" borderId="14" xfId="5" applyFont="1" applyBorder="1">
      <alignment vertical="center"/>
    </xf>
    <xf numFmtId="0" fontId="33" fillId="7" borderId="97" xfId="11" applyFont="1" applyFill="1" applyBorder="1" applyAlignment="1">
      <alignment horizontal="center" vertical="center" shrinkToFit="1"/>
    </xf>
    <xf numFmtId="0" fontId="33" fillId="7" borderId="110" xfId="11" applyFont="1" applyFill="1" applyBorder="1" applyAlignment="1">
      <alignment horizontal="center" vertical="center" shrinkToFit="1"/>
    </xf>
    <xf numFmtId="0" fontId="33" fillId="7" borderId="2" xfId="11" applyFont="1" applyFill="1" applyBorder="1" applyAlignment="1">
      <alignment horizontal="center" vertical="center" shrinkToFit="1"/>
    </xf>
    <xf numFmtId="0" fontId="33" fillId="13" borderId="2" xfId="11" applyFont="1" applyFill="1" applyBorder="1" applyAlignment="1">
      <alignment horizontal="center" vertical="center" shrinkToFit="1"/>
    </xf>
    <xf numFmtId="0" fontId="33" fillId="13" borderId="1" xfId="11" applyFont="1" applyFill="1" applyBorder="1" applyAlignment="1">
      <alignment horizontal="center" vertical="center" shrinkToFit="1"/>
    </xf>
    <xf numFmtId="0" fontId="33" fillId="13" borderId="3" xfId="11" applyFont="1" applyFill="1" applyBorder="1" applyAlignment="1">
      <alignment horizontal="center" vertical="center" shrinkToFit="1"/>
    </xf>
    <xf numFmtId="0" fontId="8" fillId="7" borderId="14" xfId="11" applyFont="1" applyFill="1" applyBorder="1" applyAlignment="1">
      <alignment horizontal="center" vertical="center"/>
    </xf>
    <xf numFmtId="0" fontId="33" fillId="7" borderId="1" xfId="11" applyFont="1" applyFill="1" applyBorder="1" applyAlignment="1">
      <alignment horizontal="center" vertical="center" shrinkToFit="1"/>
    </xf>
    <xf numFmtId="0" fontId="33" fillId="7" borderId="3" xfId="11" applyFont="1" applyFill="1" applyBorder="1" applyAlignment="1">
      <alignment horizontal="center" vertical="center" shrinkToFit="1"/>
    </xf>
    <xf numFmtId="0" fontId="9" fillId="7" borderId="14" xfId="11" applyFont="1" applyFill="1" applyBorder="1" applyAlignment="1">
      <alignment horizontal="center" vertical="center"/>
    </xf>
    <xf numFmtId="0" fontId="9" fillId="7" borderId="11" xfId="11" applyFont="1" applyFill="1" applyBorder="1" applyAlignment="1">
      <alignment horizontal="center" vertical="center"/>
    </xf>
    <xf numFmtId="0" fontId="51" fillId="4" borderId="12" xfId="5" applyFont="1" applyFill="1" applyBorder="1">
      <alignment vertical="center"/>
    </xf>
    <xf numFmtId="0" fontId="130" fillId="0" borderId="0" xfId="5" applyFont="1">
      <alignment vertical="center"/>
    </xf>
    <xf numFmtId="0" fontId="130" fillId="0" borderId="11" xfId="5" applyFont="1" applyBorder="1">
      <alignment vertical="center"/>
    </xf>
    <xf numFmtId="0" fontId="130" fillId="0" borderId="0" xfId="5" applyFont="1" applyAlignment="1">
      <alignment horizontal="right" vertical="center"/>
    </xf>
    <xf numFmtId="0" fontId="130" fillId="0" borderId="11" xfId="5" applyFont="1" applyBorder="1" applyAlignment="1">
      <alignment horizontal="right" vertical="center"/>
    </xf>
    <xf numFmtId="0" fontId="9" fillId="0" borderId="24" xfId="7" applyFont="1" applyBorder="1" applyAlignment="1">
      <alignment vertical="center"/>
    </xf>
    <xf numFmtId="0" fontId="9" fillId="0" borderId="24" xfId="7" applyFont="1" applyBorder="1" applyAlignment="1">
      <alignment horizontal="left" vertical="center"/>
    </xf>
    <xf numFmtId="0" fontId="121" fillId="0" borderId="24" xfId="5" applyFont="1" applyBorder="1" applyAlignment="1">
      <alignment horizontal="center" vertical="center"/>
    </xf>
    <xf numFmtId="0" fontId="121" fillId="0" borderId="115" xfId="5" applyFont="1" applyBorder="1" applyAlignment="1">
      <alignment horizontal="center" vertical="center"/>
    </xf>
    <xf numFmtId="0" fontId="121" fillId="0" borderId="116" xfId="9" applyFont="1" applyBorder="1" applyAlignment="1">
      <alignment horizontal="left" vertical="center"/>
    </xf>
    <xf numFmtId="0" fontId="121" fillId="0" borderId="67" xfId="5" applyFont="1" applyBorder="1" applyAlignment="1">
      <alignment horizontal="left" vertical="center"/>
    </xf>
    <xf numFmtId="0" fontId="121" fillId="0" borderId="67" xfId="11" applyFont="1" applyBorder="1" applyAlignment="1">
      <alignment horizontal="left" vertical="center" wrapText="1"/>
    </xf>
    <xf numFmtId="0" fontId="121" fillId="0" borderId="36" xfId="5" applyFont="1" applyBorder="1">
      <alignment vertical="center"/>
    </xf>
    <xf numFmtId="0" fontId="121" fillId="0" borderId="67" xfId="11" applyFont="1" applyBorder="1" applyAlignment="1">
      <alignment horizontal="left" vertical="center"/>
    </xf>
    <xf numFmtId="0" fontId="121" fillId="0" borderId="117" xfId="5" applyFont="1" applyBorder="1" applyAlignment="1">
      <alignment horizontal="center" vertical="center"/>
    </xf>
    <xf numFmtId="0" fontId="121" fillId="0" borderId="38" xfId="11" applyFont="1" applyBorder="1" applyAlignment="1">
      <alignment horizontal="left" vertical="center"/>
    </xf>
    <xf numFmtId="0" fontId="128" fillId="0" borderId="115" xfId="5" applyFont="1" applyBorder="1" applyAlignment="1">
      <alignment horizontal="center" vertical="center"/>
    </xf>
    <xf numFmtId="0" fontId="9" fillId="0" borderId="116" xfId="7" applyFont="1" applyBorder="1" applyAlignment="1">
      <alignment vertical="center"/>
    </xf>
    <xf numFmtId="0" fontId="9" fillId="0" borderId="67" xfId="7" applyFont="1" applyBorder="1" applyAlignment="1">
      <alignment vertical="center"/>
    </xf>
    <xf numFmtId="0" fontId="121" fillId="0" borderId="67" xfId="7" applyFont="1" applyBorder="1" applyAlignment="1">
      <alignment horizontal="left" vertical="center"/>
    </xf>
    <xf numFmtId="0" fontId="9" fillId="0" borderId="67" xfId="7" applyFont="1" applyBorder="1" applyAlignment="1">
      <alignment horizontal="left" vertical="center"/>
    </xf>
    <xf numFmtId="0" fontId="128" fillId="0" borderId="117" xfId="5" applyFont="1" applyBorder="1" applyAlignment="1">
      <alignment horizontal="center" vertical="center"/>
    </xf>
    <xf numFmtId="0" fontId="121" fillId="0" borderId="118" xfId="7" applyFont="1" applyBorder="1" applyAlignment="1">
      <alignment horizontal="left" vertical="center"/>
    </xf>
    <xf numFmtId="0" fontId="9" fillId="7" borderId="1" xfId="11" applyFont="1" applyFill="1" applyBorder="1" applyAlignment="1">
      <alignment horizontal="right" vertical="center"/>
    </xf>
    <xf numFmtId="0" fontId="33" fillId="13" borderId="119" xfId="11" applyFont="1" applyFill="1" applyBorder="1" applyAlignment="1">
      <alignment horizontal="center" vertical="center" shrinkToFit="1"/>
    </xf>
    <xf numFmtId="0" fontId="33" fillId="13" borderId="110" xfId="11" applyFont="1" applyFill="1" applyBorder="1" applyAlignment="1">
      <alignment horizontal="center" vertical="center" shrinkToFit="1"/>
    </xf>
    <xf numFmtId="0" fontId="8" fillId="13" borderId="4" xfId="11" applyFont="1" applyFill="1" applyBorder="1" applyAlignment="1">
      <alignment horizontal="center" vertical="center"/>
    </xf>
    <xf numFmtId="0" fontId="9" fillId="13" borderId="14" xfId="11" applyFont="1" applyFill="1" applyBorder="1" applyAlignment="1">
      <alignment horizontal="center" vertical="center"/>
    </xf>
    <xf numFmtId="0" fontId="9" fillId="13" borderId="12" xfId="11" applyFont="1" applyFill="1" applyBorder="1" applyAlignment="1">
      <alignment horizontal="center" vertical="center"/>
    </xf>
    <xf numFmtId="0" fontId="51" fillId="4" borderId="30" xfId="5" applyFont="1" applyFill="1" applyBorder="1" applyAlignment="1">
      <alignment horizontal="center" vertical="center"/>
    </xf>
    <xf numFmtId="0" fontId="132" fillId="0" borderId="0" xfId="0" applyFont="1" applyAlignment="1">
      <alignment horizontal="center" vertical="center" shrinkToFit="1"/>
    </xf>
    <xf numFmtId="0" fontId="132" fillId="0" borderId="0" xfId="0" applyFont="1" applyAlignment="1">
      <alignment horizontal="center" vertical="center"/>
    </xf>
    <xf numFmtId="0" fontId="132" fillId="0" borderId="0" xfId="0" applyFont="1">
      <alignment vertical="center"/>
    </xf>
    <xf numFmtId="0" fontId="78" fillId="0" borderId="0" xfId="0" applyFont="1" applyAlignment="1">
      <alignment horizontal="center" vertical="center" shrinkToFit="1"/>
    </xf>
    <xf numFmtId="0" fontId="78" fillId="0" borderId="0" xfId="0" applyFont="1" applyAlignment="1">
      <alignment horizontal="left" vertical="center"/>
    </xf>
    <xf numFmtId="0" fontId="106" fillId="0" borderId="0" xfId="0" applyFont="1" applyAlignment="1">
      <alignment horizontal="left" vertical="center"/>
    </xf>
    <xf numFmtId="0" fontId="77" fillId="0" borderId="0" xfId="0" applyFont="1" applyAlignment="1">
      <alignment horizontal="center" vertical="center" shrinkToFit="1"/>
    </xf>
    <xf numFmtId="0" fontId="77" fillId="0" borderId="0" xfId="0" applyFont="1" applyAlignment="1">
      <alignment horizontal="left" vertical="center"/>
    </xf>
    <xf numFmtId="0" fontId="2" fillId="0" borderId="0" xfId="0" applyFont="1" applyAlignment="1">
      <alignment vertical="top"/>
    </xf>
    <xf numFmtId="0" fontId="77" fillId="0" borderId="0" xfId="16" applyFont="1" applyAlignment="1">
      <alignment horizontal="center" vertical="center" shrinkToFit="1"/>
    </xf>
    <xf numFmtId="0" fontId="133" fillId="0" borderId="0" xfId="0" applyFont="1" applyAlignment="1">
      <alignment horizontal="left" vertical="center"/>
    </xf>
    <xf numFmtId="0" fontId="13" fillId="0" borderId="0" xfId="0" applyFont="1" applyAlignment="1">
      <alignment horizontal="left" vertical="center"/>
    </xf>
    <xf numFmtId="0" fontId="77" fillId="0" borderId="0" xfId="0" applyFont="1" applyAlignment="1">
      <alignment horizontal="center" vertical="center"/>
    </xf>
    <xf numFmtId="0" fontId="135" fillId="0" borderId="0" xfId="0" applyFont="1" applyAlignment="1">
      <alignment horizontal="left" vertical="center"/>
    </xf>
    <xf numFmtId="0" fontId="135" fillId="0" borderId="0" xfId="0" applyFont="1">
      <alignment vertical="center"/>
    </xf>
    <xf numFmtId="0" fontId="63" fillId="0" borderId="0" xfId="0" applyFont="1" applyAlignment="1">
      <alignment horizontal="center" vertical="center" shrinkToFit="1"/>
    </xf>
    <xf numFmtId="0" fontId="135" fillId="0" borderId="0" xfId="0" applyFont="1" applyAlignment="1">
      <alignment horizontal="center" vertical="center" shrinkToFit="1"/>
    </xf>
    <xf numFmtId="0" fontId="132" fillId="0" borderId="0" xfId="0" applyFont="1" applyAlignment="1">
      <alignment horizontal="left" vertical="center"/>
    </xf>
    <xf numFmtId="0" fontId="1" fillId="0" borderId="0" xfId="0" applyFont="1" applyAlignment="1">
      <alignment horizontal="center" vertical="center" shrinkToFit="1"/>
    </xf>
    <xf numFmtId="0" fontId="13" fillId="0" borderId="11" xfId="0" applyFont="1" applyBorder="1">
      <alignment vertical="center"/>
    </xf>
    <xf numFmtId="0" fontId="79" fillId="0" borderId="0" xfId="0" applyFont="1">
      <alignment vertical="center"/>
    </xf>
    <xf numFmtId="0" fontId="13" fillId="0" borderId="30" xfId="0" applyFont="1" applyBorder="1">
      <alignment vertical="center"/>
    </xf>
    <xf numFmtId="0" fontId="13" fillId="0" borderId="13"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47" xfId="0" applyFont="1" applyBorder="1">
      <alignment vertical="center"/>
    </xf>
    <xf numFmtId="0" fontId="13" fillId="0" borderId="120" xfId="0" applyFont="1" applyBorder="1">
      <alignment vertical="center"/>
    </xf>
    <xf numFmtId="0" fontId="13" fillId="0" borderId="121" xfId="0" applyFont="1" applyBorder="1">
      <alignment vertical="center"/>
    </xf>
    <xf numFmtId="0" fontId="13" fillId="0" borderId="122" xfId="0" applyFont="1" applyBorder="1">
      <alignment vertical="center"/>
    </xf>
    <xf numFmtId="0" fontId="13" fillId="0" borderId="123" xfId="0" applyFont="1" applyBorder="1">
      <alignment vertical="center"/>
    </xf>
    <xf numFmtId="0" fontId="13" fillId="0" borderId="124" xfId="0" applyFont="1" applyBorder="1">
      <alignment vertical="center"/>
    </xf>
    <xf numFmtId="0" fontId="13" fillId="0" borderId="14" xfId="0" applyFont="1" applyBorder="1">
      <alignment vertical="center"/>
    </xf>
    <xf numFmtId="0" fontId="13" fillId="0" borderId="1" xfId="0" applyFont="1" applyBorder="1">
      <alignment vertical="center"/>
    </xf>
    <xf numFmtId="0" fontId="13" fillId="0" borderId="3" xfId="0" applyFont="1" applyBorder="1">
      <alignment vertical="center"/>
    </xf>
    <xf numFmtId="0" fontId="13" fillId="0" borderId="2" xfId="0" applyFont="1" applyBorder="1">
      <alignment vertical="center"/>
    </xf>
    <xf numFmtId="0" fontId="13" fillId="0" borderId="12" xfId="0" applyFont="1" applyBorder="1">
      <alignment vertical="center"/>
    </xf>
    <xf numFmtId="0" fontId="13" fillId="1" borderId="0" xfId="0" applyFont="1" applyFill="1">
      <alignment vertical="center"/>
    </xf>
    <xf numFmtId="0" fontId="97" fillId="14" borderId="0" xfId="0" applyFont="1" applyFill="1">
      <alignment vertical="center"/>
    </xf>
    <xf numFmtId="0" fontId="13" fillId="14" borderId="0" xfId="0" applyFont="1" applyFill="1">
      <alignment vertical="center"/>
    </xf>
    <xf numFmtId="0" fontId="13" fillId="0" borderId="0" xfId="0" applyFont="1" applyAlignment="1">
      <alignment horizontal="center" vertical="center"/>
    </xf>
    <xf numFmtId="0" fontId="137" fillId="0" borderId="0" xfId="0" applyFont="1">
      <alignment vertical="center"/>
    </xf>
    <xf numFmtId="0" fontId="100" fillId="0" borderId="0" xfId="0" applyFont="1" applyAlignment="1">
      <alignment horizontal="center" vertical="center"/>
    </xf>
    <xf numFmtId="0" fontId="101" fillId="0" borderId="0" xfId="0" applyFont="1" applyAlignment="1">
      <alignment horizontal="center" vertical="center"/>
    </xf>
    <xf numFmtId="0" fontId="100" fillId="0" borderId="0" xfId="15" applyFont="1" applyAlignment="1">
      <alignment horizontal="center" vertical="center"/>
    </xf>
    <xf numFmtId="178" fontId="100" fillId="0" borderId="0" xfId="15" applyNumberFormat="1" applyFont="1" applyAlignment="1">
      <alignment horizontal="center" vertical="center"/>
    </xf>
    <xf numFmtId="0" fontId="114" fillId="0" borderId="0" xfId="0" applyFont="1">
      <alignment vertical="center"/>
    </xf>
    <xf numFmtId="0" fontId="34" fillId="0" borderId="24" xfId="0" applyFont="1" applyBorder="1" applyAlignment="1">
      <alignment horizontal="center" vertical="center"/>
    </xf>
    <xf numFmtId="0" fontId="34" fillId="0" borderId="24" xfId="0" applyFont="1" applyBorder="1">
      <alignment vertical="center"/>
    </xf>
    <xf numFmtId="0" fontId="33" fillId="0" borderId="24" xfId="0" applyFont="1" applyBorder="1">
      <alignment vertical="center"/>
    </xf>
    <xf numFmtId="0" fontId="33" fillId="0" borderId="24" xfId="0" applyFont="1" applyBorder="1" applyAlignment="1">
      <alignment horizontal="center" vertical="center"/>
    </xf>
    <xf numFmtId="0" fontId="33" fillId="0" borderId="24" xfId="15" applyFont="1" applyBorder="1" applyAlignment="1">
      <alignment horizontal="center" vertical="center"/>
    </xf>
    <xf numFmtId="0" fontId="33" fillId="0" borderId="24" xfId="15" applyFont="1" applyBorder="1">
      <alignment vertical="center"/>
    </xf>
    <xf numFmtId="0" fontId="116" fillId="0" borderId="0" xfId="0" applyFont="1">
      <alignment vertical="center"/>
    </xf>
    <xf numFmtId="0" fontId="33" fillId="0" borderId="0" xfId="15" applyFont="1">
      <alignment vertical="center"/>
    </xf>
    <xf numFmtId="178" fontId="113" fillId="0" borderId="0" xfId="0" applyNumberFormat="1" applyFont="1" applyAlignment="1">
      <alignment horizontal="center" vertical="center"/>
    </xf>
    <xf numFmtId="0" fontId="113" fillId="0" borderId="0" xfId="15" applyFont="1" applyAlignment="1">
      <alignment horizontal="center" vertical="center"/>
    </xf>
    <xf numFmtId="0" fontId="114" fillId="0" borderId="0" xfId="15" applyFont="1">
      <alignment vertical="center"/>
    </xf>
    <xf numFmtId="0" fontId="139" fillId="0" borderId="0" xfId="0" applyFont="1" applyAlignment="1">
      <alignment horizontal="center" vertical="center"/>
    </xf>
    <xf numFmtId="178" fontId="23" fillId="0" borderId="24" xfId="16" applyNumberFormat="1" applyFont="1" applyBorder="1" applyAlignment="1">
      <alignment horizontal="center" vertical="center" shrinkToFit="1"/>
    </xf>
    <xf numFmtId="0" fontId="37" fillId="0" borderId="24" xfId="0" applyFont="1" applyBorder="1">
      <alignment vertical="center"/>
    </xf>
    <xf numFmtId="0" fontId="34" fillId="0" borderId="0" xfId="11" applyFont="1" applyAlignment="1">
      <alignment horizontal="left" vertical="center"/>
    </xf>
    <xf numFmtId="0" fontId="34" fillId="0" borderId="13" xfId="0" applyFont="1" applyBorder="1" applyAlignment="1">
      <alignment horizontal="left" vertical="center"/>
    </xf>
    <xf numFmtId="0" fontId="37" fillId="0" borderId="0" xfId="0" applyFont="1" applyAlignment="1">
      <alignment horizontal="left" vertical="center"/>
    </xf>
    <xf numFmtId="0" fontId="37" fillId="0" borderId="24" xfId="0" applyFont="1" applyBorder="1" applyAlignment="1">
      <alignment horizontal="center" vertical="center"/>
    </xf>
    <xf numFmtId="0" fontId="34" fillId="2" borderId="24" xfId="11" applyFont="1" applyFill="1" applyBorder="1" applyAlignment="1">
      <alignment horizontal="center" vertical="center"/>
    </xf>
    <xf numFmtId="0" fontId="140" fillId="0" borderId="24" xfId="0" applyFont="1" applyBorder="1">
      <alignment vertical="center"/>
    </xf>
    <xf numFmtId="0" fontId="141" fillId="0" borderId="24" xfId="0" applyFont="1" applyBorder="1">
      <alignment vertical="center"/>
    </xf>
    <xf numFmtId="0" fontId="141" fillId="0" borderId="24" xfId="15" applyFont="1" applyBorder="1">
      <alignment vertical="center"/>
    </xf>
    <xf numFmtId="0" fontId="142" fillId="0" borderId="24" xfId="0" applyFont="1" applyBorder="1">
      <alignment vertical="center"/>
    </xf>
    <xf numFmtId="0" fontId="143" fillId="0" borderId="24" xfId="0" applyFont="1" applyBorder="1" applyAlignment="1">
      <alignment horizontal="center" vertical="center"/>
    </xf>
    <xf numFmtId="0" fontId="34" fillId="15" borderId="24" xfId="0" applyFont="1" applyFill="1" applyBorder="1">
      <alignment vertical="center"/>
    </xf>
    <xf numFmtId="20" fontId="23" fillId="0" borderId="24" xfId="5" applyNumberFormat="1" applyFont="1" applyBorder="1" applyAlignment="1">
      <alignment horizontal="center" vertical="center" shrinkToFit="1"/>
    </xf>
    <xf numFmtId="20" fontId="33" fillId="12" borderId="46" xfId="11" applyNumberFormat="1" applyFont="1" applyFill="1" applyBorder="1" applyAlignment="1">
      <alignment horizontal="center" vertical="center"/>
    </xf>
    <xf numFmtId="176" fontId="33" fillId="11" borderId="93" xfId="5" applyNumberFormat="1" applyFont="1" applyFill="1" applyBorder="1" applyAlignment="1">
      <alignment horizontal="center" vertical="center"/>
    </xf>
    <xf numFmtId="176" fontId="33" fillId="11" borderId="97" xfId="5" applyNumberFormat="1" applyFont="1" applyFill="1" applyBorder="1" applyAlignment="1">
      <alignment horizontal="center" vertical="center"/>
    </xf>
    <xf numFmtId="0" fontId="26" fillId="2" borderId="1" xfId="7" applyFont="1" applyFill="1" applyBorder="1" applyAlignment="1">
      <alignment horizontal="distributed" vertical="center" shrinkToFit="1"/>
    </xf>
    <xf numFmtId="0" fontId="26" fillId="2" borderId="3" xfId="7" applyFont="1" applyFill="1" applyBorder="1" applyAlignment="1">
      <alignment horizontal="distributed" vertical="center" shrinkToFit="1"/>
    </xf>
    <xf numFmtId="0" fontId="26" fillId="2" borderId="2" xfId="7" applyFont="1" applyFill="1" applyBorder="1" applyAlignment="1">
      <alignment horizontal="distributed" vertical="center" shrinkToFit="1"/>
    </xf>
    <xf numFmtId="0" fontId="107" fillId="0" borderId="0" xfId="11" applyFont="1" applyAlignment="1"/>
    <xf numFmtId="0" fontId="33" fillId="13" borderId="97" xfId="11" applyFont="1" applyFill="1" applyBorder="1" applyAlignment="1">
      <alignment horizontal="center" vertical="center" shrinkToFit="1"/>
    </xf>
    <xf numFmtId="0" fontId="9" fillId="13" borderId="2" xfId="11" applyFont="1" applyFill="1" applyBorder="1" applyAlignment="1">
      <alignment horizontal="center" vertical="center"/>
    </xf>
    <xf numFmtId="0" fontId="8" fillId="13" borderId="14" xfId="11" applyFont="1" applyFill="1" applyBorder="1" applyAlignment="1">
      <alignment horizontal="left" vertical="center"/>
    </xf>
    <xf numFmtId="0" fontId="9" fillId="13" borderId="1" xfId="11" applyFont="1" applyFill="1" applyBorder="1" applyAlignment="1">
      <alignment horizontal="center" vertical="center"/>
    </xf>
    <xf numFmtId="0" fontId="9" fillId="13" borderId="3" xfId="11" applyFont="1" applyFill="1" applyBorder="1" applyAlignment="1">
      <alignment horizontal="center" vertical="center"/>
    </xf>
    <xf numFmtId="0" fontId="8" fillId="13" borderId="56" xfId="11" applyFont="1" applyFill="1" applyBorder="1" applyAlignment="1">
      <alignment horizontal="left" vertical="center"/>
    </xf>
    <xf numFmtId="0" fontId="34" fillId="13" borderId="3" xfId="11" applyFont="1" applyFill="1" applyBorder="1" applyAlignment="1">
      <alignment vertical="center" shrinkToFit="1"/>
    </xf>
    <xf numFmtId="0" fontId="9" fillId="13" borderId="11" xfId="11" applyFont="1" applyFill="1" applyBorder="1" applyAlignment="1">
      <alignment horizontal="center" vertical="center"/>
    </xf>
    <xf numFmtId="0" fontId="34" fillId="13" borderId="74" xfId="11" applyFont="1" applyFill="1" applyBorder="1" applyAlignment="1">
      <alignment vertical="center" shrinkToFit="1"/>
    </xf>
    <xf numFmtId="0" fontId="9" fillId="7" borderId="12" xfId="11" applyFont="1" applyFill="1" applyBorder="1" applyAlignment="1">
      <alignment horizontal="center" vertical="center"/>
    </xf>
    <xf numFmtId="0" fontId="8" fillId="13" borderId="14" xfId="11" applyFont="1" applyFill="1" applyBorder="1" applyAlignment="1">
      <alignment horizontal="center" vertical="center"/>
    </xf>
    <xf numFmtId="0" fontId="33" fillId="13" borderId="1" xfId="11" applyFont="1" applyFill="1" applyBorder="1" applyAlignment="1">
      <alignment vertical="center" shrinkToFit="1"/>
    </xf>
    <xf numFmtId="0" fontId="33" fillId="13" borderId="2" xfId="11" applyFont="1" applyFill="1" applyBorder="1" applyAlignment="1">
      <alignment vertical="center" shrinkToFit="1"/>
    </xf>
    <xf numFmtId="0" fontId="8" fillId="13" borderId="67" xfId="11" applyFont="1" applyFill="1" applyBorder="1" applyAlignment="1">
      <alignment horizontal="center" vertical="center"/>
    </xf>
    <xf numFmtId="0" fontId="9" fillId="13" borderId="58" xfId="11" applyFont="1" applyFill="1" applyBorder="1" applyAlignment="1">
      <alignment horizontal="center" vertical="center" shrinkToFit="1"/>
    </xf>
    <xf numFmtId="0" fontId="9" fillId="13" borderId="26" xfId="11" applyFont="1" applyFill="1" applyBorder="1" applyAlignment="1">
      <alignment horizontal="right" vertical="center"/>
    </xf>
    <xf numFmtId="0" fontId="9" fillId="13" borderId="2" xfId="11" applyFont="1" applyFill="1" applyBorder="1" applyAlignment="1">
      <alignment horizontal="left" vertical="center" shrinkToFit="1"/>
    </xf>
    <xf numFmtId="0" fontId="9" fillId="13" borderId="1" xfId="11" applyFont="1" applyFill="1" applyBorder="1" applyAlignment="1">
      <alignment horizontal="right" vertical="center"/>
    </xf>
    <xf numFmtId="0" fontId="9" fillId="13" borderId="58" xfId="11" applyFont="1" applyFill="1" applyBorder="1" applyAlignment="1">
      <alignment horizontal="right" vertical="center"/>
    </xf>
    <xf numFmtId="0" fontId="9" fillId="13" borderId="3" xfId="11" applyFont="1" applyFill="1" applyBorder="1" applyAlignment="1">
      <alignment horizontal="right" vertical="center"/>
    </xf>
    <xf numFmtId="0" fontId="9" fillId="13" borderId="11" xfId="11" applyFont="1" applyFill="1" applyBorder="1" applyAlignment="1">
      <alignment horizontal="right" vertical="center"/>
    </xf>
    <xf numFmtId="0" fontId="9" fillId="13" borderId="12" xfId="5" applyFont="1" applyFill="1" applyBorder="1" applyAlignment="1">
      <alignment horizontal="left" vertical="center"/>
    </xf>
    <xf numFmtId="0" fontId="9" fillId="13" borderId="2" xfId="5" applyFont="1" applyFill="1" applyBorder="1" applyAlignment="1">
      <alignment horizontal="left" vertical="center"/>
    </xf>
    <xf numFmtId="0" fontId="9" fillId="7" borderId="2" xfId="11" applyFont="1" applyFill="1" applyBorder="1" applyAlignment="1">
      <alignment horizontal="center" vertical="center" shrinkToFit="1"/>
    </xf>
    <xf numFmtId="0" fontId="9" fillId="7" borderId="3" xfId="11" applyFont="1" applyFill="1" applyBorder="1" applyAlignment="1">
      <alignment horizontal="center" vertical="center" shrinkToFit="1"/>
    </xf>
    <xf numFmtId="0" fontId="2" fillId="0" borderId="8" xfId="5" applyFont="1" applyBorder="1">
      <alignment vertical="center"/>
    </xf>
    <xf numFmtId="0" fontId="51" fillId="4" borderId="7" xfId="5" applyFont="1" applyFill="1" applyBorder="1">
      <alignment vertical="center"/>
    </xf>
    <xf numFmtId="0" fontId="61" fillId="0" borderId="30" xfId="5" applyFont="1" applyBorder="1">
      <alignment vertical="center"/>
    </xf>
    <xf numFmtId="0" fontId="13" fillId="4" borderId="30" xfId="5" applyFont="1" applyFill="1" applyBorder="1" applyAlignment="1">
      <alignment horizontal="center" vertical="center"/>
    </xf>
    <xf numFmtId="0" fontId="19" fillId="4" borderId="13" xfId="5" applyFont="1" applyFill="1" applyBorder="1" applyAlignment="1">
      <alignment vertical="top"/>
    </xf>
    <xf numFmtId="0" fontId="51" fillId="0" borderId="13" xfId="5" applyFont="1" applyBorder="1" applyAlignment="1">
      <alignment horizontal="center" vertical="center"/>
    </xf>
    <xf numFmtId="0" fontId="51" fillId="0" borderId="8" xfId="5" applyFont="1" applyBorder="1">
      <alignment vertical="center"/>
    </xf>
    <xf numFmtId="0" fontId="22" fillId="0" borderId="0" xfId="15" applyFont="1" applyAlignment="1">
      <alignment horizontal="left" vertical="center"/>
    </xf>
    <xf numFmtId="0" fontId="143" fillId="0" borderId="24" xfId="5" applyFont="1" applyBorder="1" applyAlignment="1">
      <alignment horizontal="center" vertical="center" shrinkToFit="1"/>
    </xf>
    <xf numFmtId="0" fontId="146" fillId="0" borderId="24" xfId="5" applyFont="1" applyBorder="1" applyAlignment="1">
      <alignment horizontal="center" vertical="center" shrinkToFit="1"/>
    </xf>
    <xf numFmtId="20" fontId="145" fillId="0" borderId="24" xfId="0" applyNumberFormat="1" applyFont="1" applyBorder="1" applyAlignment="1">
      <alignment horizontal="center" vertical="center" shrinkToFit="1"/>
    </xf>
    <xf numFmtId="0" fontId="143" fillId="0" borderId="24" xfId="0" applyFont="1" applyBorder="1" applyAlignment="1">
      <alignment horizontal="center"/>
    </xf>
    <xf numFmtId="0" fontId="59" fillId="4" borderId="11" xfId="18" applyFill="1" applyBorder="1">
      <alignment vertical="center"/>
    </xf>
    <xf numFmtId="0" fontId="59" fillId="4" borderId="0" xfId="18" applyFill="1">
      <alignment vertical="center"/>
    </xf>
    <xf numFmtId="0" fontId="59" fillId="4" borderId="30" xfId="18" applyFill="1" applyBorder="1">
      <alignment vertical="center"/>
    </xf>
    <xf numFmtId="0" fontId="59" fillId="4" borderId="13" xfId="18" applyFill="1" applyBorder="1">
      <alignment vertical="center"/>
    </xf>
    <xf numFmtId="0" fontId="59" fillId="4" borderId="7" xfId="18" applyFill="1" applyBorder="1">
      <alignment vertical="center"/>
    </xf>
    <xf numFmtId="0" fontId="59" fillId="4" borderId="8" xfId="18" applyFill="1" applyBorder="1">
      <alignment vertical="center"/>
    </xf>
    <xf numFmtId="0" fontId="59" fillId="4" borderId="9" xfId="18" applyFill="1" applyBorder="1">
      <alignment vertical="center"/>
    </xf>
    <xf numFmtId="0" fontId="59" fillId="4" borderId="47" xfId="18" applyFill="1" applyBorder="1">
      <alignment vertical="center"/>
    </xf>
    <xf numFmtId="0" fontId="59" fillId="4" borderId="120" xfId="18" applyFill="1" applyBorder="1">
      <alignment vertical="center"/>
    </xf>
    <xf numFmtId="0" fontId="59" fillId="4" borderId="121" xfId="18" applyFill="1" applyBorder="1">
      <alignment vertical="center"/>
    </xf>
    <xf numFmtId="0" fontId="59" fillId="4" borderId="122" xfId="18" applyFill="1" applyBorder="1">
      <alignment vertical="center"/>
    </xf>
    <xf numFmtId="0" fontId="59" fillId="4" borderId="14" xfId="18" applyFill="1" applyBorder="1">
      <alignment vertical="center"/>
    </xf>
    <xf numFmtId="0" fontId="59" fillId="4" borderId="126" xfId="18" applyFill="1" applyBorder="1">
      <alignment vertical="center"/>
    </xf>
    <xf numFmtId="0" fontId="59" fillId="4" borderId="127" xfId="18" applyFill="1" applyBorder="1">
      <alignment vertical="center"/>
    </xf>
    <xf numFmtId="0" fontId="59" fillId="4" borderId="128" xfId="18" applyFill="1" applyBorder="1">
      <alignment vertical="center"/>
    </xf>
    <xf numFmtId="0" fontId="59" fillId="4" borderId="12" xfId="18" applyFill="1" applyBorder="1">
      <alignment vertical="center"/>
    </xf>
    <xf numFmtId="0" fontId="9" fillId="0" borderId="24" xfId="5" applyFont="1" applyBorder="1" applyAlignment="1">
      <alignment horizontal="center" vertical="center"/>
    </xf>
    <xf numFmtId="0" fontId="130" fillId="0" borderId="24" xfId="5" applyFont="1" applyBorder="1" applyAlignment="1">
      <alignment horizontal="center" vertical="center"/>
    </xf>
    <xf numFmtId="0" fontId="147" fillId="0" borderId="0" xfId="5" applyFont="1" applyAlignment="1">
      <alignment horizontal="center" vertical="center"/>
    </xf>
    <xf numFmtId="0" fontId="147" fillId="0" borderId="0" xfId="5" applyFont="1">
      <alignment vertical="center"/>
    </xf>
    <xf numFmtId="0" fontId="148" fillId="0" borderId="0" xfId="5" applyFont="1">
      <alignment vertical="center"/>
    </xf>
    <xf numFmtId="0" fontId="113" fillId="0" borderId="0" xfId="0" applyFont="1" applyAlignment="1">
      <alignment horizontal="center" vertical="center" wrapText="1"/>
    </xf>
    <xf numFmtId="0" fontId="118" fillId="0" borderId="0" xfId="0" applyFont="1" applyAlignment="1">
      <alignment horizontal="center" vertical="center"/>
    </xf>
    <xf numFmtId="20" fontId="150" fillId="0" borderId="24" xfId="0" applyNumberFormat="1" applyFont="1" applyBorder="1" applyAlignment="1">
      <alignment horizontal="center" vertical="center" shrinkToFit="1"/>
    </xf>
    <xf numFmtId="20" fontId="151" fillId="0" borderId="24" xfId="0" applyNumberFormat="1" applyFont="1" applyBorder="1" applyAlignment="1">
      <alignment horizontal="center" vertical="center" shrinkToFit="1"/>
    </xf>
    <xf numFmtId="0" fontId="152" fillId="0" borderId="0" xfId="15" applyFont="1">
      <alignment vertical="center"/>
    </xf>
    <xf numFmtId="0" fontId="154" fillId="0" borderId="0" xfId="7" applyFont="1" applyAlignment="1">
      <alignment vertical="center"/>
    </xf>
    <xf numFmtId="0" fontId="154" fillId="0" borderId="0" xfId="11" applyFont="1">
      <alignment vertical="center"/>
    </xf>
    <xf numFmtId="0" fontId="9" fillId="0" borderId="0" xfId="7" applyFont="1" applyAlignment="1">
      <alignment vertical="center"/>
    </xf>
    <xf numFmtId="0" fontId="9" fillId="0" borderId="24" xfId="9" applyFont="1" applyBorder="1" applyAlignment="1">
      <alignment horizontal="left" vertical="center"/>
    </xf>
    <xf numFmtId="0" fontId="9" fillId="0" borderId="24" xfId="5" applyFont="1" applyBorder="1" applyAlignment="1">
      <alignment horizontal="left" vertical="center"/>
    </xf>
    <xf numFmtId="0" fontId="9" fillId="0" borderId="24" xfId="11" applyFont="1" applyBorder="1" applyAlignment="1">
      <alignment horizontal="left" vertical="center" wrapText="1"/>
    </xf>
    <xf numFmtId="0" fontId="9" fillId="0" borderId="24" xfId="5" applyFont="1" applyBorder="1">
      <alignment vertical="center"/>
    </xf>
    <xf numFmtId="0" fontId="9" fillId="0" borderId="24" xfId="11" applyFont="1" applyBorder="1" applyAlignment="1">
      <alignment horizontal="left" vertical="center"/>
    </xf>
    <xf numFmtId="0" fontId="9" fillId="0" borderId="0" xfId="5" applyFont="1" applyAlignment="1">
      <alignment horizontal="center" vertical="center" textRotation="255"/>
    </xf>
    <xf numFmtId="0" fontId="9" fillId="0" borderId="0" xfId="11" applyFont="1" applyAlignment="1">
      <alignment horizontal="left" vertical="center"/>
    </xf>
    <xf numFmtId="176" fontId="9" fillId="0" borderId="0" xfId="5" applyNumberFormat="1" applyFont="1" applyAlignment="1">
      <alignment vertical="center" shrinkToFit="1"/>
    </xf>
    <xf numFmtId="0" fontId="9" fillId="0" borderId="0" xfId="11" applyFont="1">
      <alignment vertical="center"/>
    </xf>
    <xf numFmtId="0" fontId="9" fillId="0" borderId="0" xfId="5" applyFont="1" applyAlignment="1">
      <alignment vertical="center" shrinkToFit="1"/>
    </xf>
    <xf numFmtId="0" fontId="9" fillId="0" borderId="0" xfId="7" applyFont="1" applyAlignment="1">
      <alignment vertical="center" shrinkToFit="1"/>
    </xf>
    <xf numFmtId="0" fontId="9" fillId="0" borderId="0" xfId="7" applyFont="1"/>
    <xf numFmtId="176" fontId="9" fillId="0" borderId="46" xfId="5" applyNumberFormat="1" applyFont="1" applyBorder="1" applyAlignment="1">
      <alignment horizontal="center" vertical="center" shrinkToFit="1"/>
    </xf>
    <xf numFmtId="0" fontId="9" fillId="7" borderId="97" xfId="11" applyFont="1" applyFill="1" applyBorder="1" applyAlignment="1">
      <alignment horizontal="center" vertical="center" shrinkToFit="1"/>
    </xf>
    <xf numFmtId="0" fontId="9" fillId="7" borderId="110" xfId="11" applyFont="1" applyFill="1" applyBorder="1" applyAlignment="1">
      <alignment horizontal="center" vertical="center" shrinkToFit="1"/>
    </xf>
    <xf numFmtId="176" fontId="9" fillId="0" borderId="80" xfId="5" applyNumberFormat="1" applyFont="1" applyBorder="1" applyAlignment="1">
      <alignment horizontal="center" vertical="center"/>
    </xf>
    <xf numFmtId="0" fontId="78" fillId="0" borderId="0" xfId="13" applyFont="1" applyAlignment="1">
      <alignment horizontal="center" vertical="center"/>
    </xf>
    <xf numFmtId="0" fontId="75" fillId="0" borderId="0" xfId="0" applyFont="1" applyAlignment="1">
      <alignment horizontal="center" vertical="center"/>
    </xf>
    <xf numFmtId="0" fontId="13" fillId="0" borderId="24" xfId="0" applyFont="1" applyBorder="1" applyAlignment="1">
      <alignment horizontal="center" vertical="center" shrinkToFit="1"/>
    </xf>
    <xf numFmtId="0" fontId="13" fillId="0" borderId="4" xfId="0" applyFont="1" applyBorder="1" applyAlignment="1">
      <alignment horizontal="center" vertical="center"/>
    </xf>
    <xf numFmtId="0" fontId="13" fillId="0" borderId="85" xfId="0" applyFont="1" applyBorder="1" applyAlignment="1">
      <alignment horizontal="center" vertical="center"/>
    </xf>
    <xf numFmtId="0" fontId="13" fillId="0" borderId="10" xfId="0" applyFont="1" applyBorder="1" applyAlignment="1">
      <alignment horizontal="center" vertical="center"/>
    </xf>
    <xf numFmtId="0" fontId="131" fillId="0" borderId="0" xfId="0" applyFont="1" applyAlignment="1">
      <alignment horizontal="center" vertical="center"/>
    </xf>
    <xf numFmtId="0" fontId="12" fillId="0" borderId="0" xfId="0" applyFont="1" applyAlignment="1">
      <alignment horizontal="center" vertical="center" wrapText="1"/>
    </xf>
    <xf numFmtId="0" fontId="4" fillId="0" borderId="4" xfId="7" applyFont="1" applyBorder="1" applyAlignment="1">
      <alignment horizontal="center" vertical="center"/>
    </xf>
    <xf numFmtId="0" fontId="4" fillId="0" borderId="85" xfId="7" applyFont="1" applyBorder="1" applyAlignment="1">
      <alignment horizontal="center" vertical="center"/>
    </xf>
    <xf numFmtId="0" fontId="4" fillId="0" borderId="10" xfId="7" applyFont="1" applyBorder="1" applyAlignment="1">
      <alignment horizontal="center" vertical="center"/>
    </xf>
    <xf numFmtId="0" fontId="4" fillId="0" borderId="24" xfId="7"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8" fillId="2" borderId="1" xfId="7"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0" borderId="15" xfId="7" applyFont="1" applyBorder="1" applyAlignment="1">
      <alignment horizontal="center" vertical="center"/>
    </xf>
    <xf numFmtId="0" fontId="8" fillId="0" borderId="16" xfId="7" applyFont="1" applyBorder="1" applyAlignment="1">
      <alignment horizontal="center" vertical="center"/>
    </xf>
    <xf numFmtId="0" fontId="8" fillId="0" borderId="21" xfId="7" applyFont="1" applyBorder="1" applyAlignment="1">
      <alignment horizontal="center" vertical="center"/>
    </xf>
    <xf numFmtId="0" fontId="8" fillId="0" borderId="17" xfId="7" applyFont="1" applyBorder="1" applyAlignment="1">
      <alignment horizontal="center" vertical="center"/>
    </xf>
    <xf numFmtId="0" fontId="8" fillId="0" borderId="18" xfId="7" applyFont="1" applyBorder="1" applyAlignment="1">
      <alignment horizontal="center" vertical="center"/>
    </xf>
    <xf numFmtId="0" fontId="8" fillId="0" borderId="22" xfId="7" applyFont="1" applyBorder="1" applyAlignment="1">
      <alignment horizontal="center" vertical="center"/>
    </xf>
    <xf numFmtId="0" fontId="8" fillId="0" borderId="19" xfId="7" applyFont="1" applyBorder="1" applyAlignment="1">
      <alignment horizontal="center" vertical="center"/>
    </xf>
    <xf numFmtId="0" fontId="8" fillId="0" borderId="20" xfId="7" applyFont="1" applyBorder="1" applyAlignment="1">
      <alignment horizontal="center" vertical="center"/>
    </xf>
    <xf numFmtId="0" fontId="8" fillId="0" borderId="23" xfId="7"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wrapText="1"/>
    </xf>
    <xf numFmtId="0" fontId="10" fillId="0" borderId="7" xfId="7" applyFont="1" applyBorder="1" applyAlignment="1">
      <alignment horizontal="center" vertical="center"/>
    </xf>
    <xf numFmtId="0" fontId="10" fillId="0" borderId="9" xfId="7" applyFont="1" applyBorder="1" applyAlignment="1">
      <alignment horizontal="center" vertical="center"/>
    </xf>
    <xf numFmtId="0" fontId="10" fillId="0" borderId="14" xfId="7" applyFont="1" applyBorder="1" applyAlignment="1">
      <alignment horizontal="center" vertical="center"/>
    </xf>
    <xf numFmtId="0" fontId="10" fillId="0" borderId="12" xfId="7" applyFont="1" applyBorder="1" applyAlignment="1">
      <alignment horizontal="center" vertical="center"/>
    </xf>
    <xf numFmtId="0" fontId="9" fillId="2" borderId="4" xfId="7"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7" fillId="2" borderId="4" xfId="7"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10" fillId="2" borderId="1" xfId="7" applyFont="1" applyFill="1" applyBorder="1" applyAlignment="1">
      <alignment horizontal="center" vertical="center"/>
    </xf>
    <xf numFmtId="0" fontId="10" fillId="2" borderId="2" xfId="0" applyFont="1" applyFill="1" applyBorder="1" applyAlignment="1">
      <alignment horizontal="center" vertical="center"/>
    </xf>
    <xf numFmtId="0" fontId="7" fillId="2" borderId="1" xfId="7" applyFont="1" applyFill="1" applyBorder="1" applyAlignment="1">
      <alignment horizontal="center" vertical="center" wrapText="1" shrinkToFit="1"/>
    </xf>
    <xf numFmtId="0" fontId="7" fillId="2" borderId="2" xfId="7" applyFont="1" applyFill="1" applyBorder="1" applyAlignment="1">
      <alignment horizontal="center" vertical="center" wrapText="1" shrinkToFit="1"/>
    </xf>
    <xf numFmtId="0" fontId="10" fillId="2" borderId="3" xfId="0" applyFont="1" applyFill="1" applyBorder="1" applyAlignment="1">
      <alignment horizontal="center" vertical="center"/>
    </xf>
    <xf numFmtId="177" fontId="8" fillId="0" borderId="0" xfId="7" applyNumberFormat="1" applyFont="1" applyAlignment="1">
      <alignment horizontal="right" vertical="center" shrinkToFit="1"/>
    </xf>
    <xf numFmtId="0" fontId="5" fillId="0" borderId="0" xfId="0" applyFont="1" applyAlignment="1">
      <alignment horizontal="center" vertical="center" wrapText="1"/>
    </xf>
    <xf numFmtId="0" fontId="7" fillId="2" borderId="1" xfId="7" applyFont="1" applyFill="1" applyBorder="1" applyAlignment="1">
      <alignment horizontal="center" vertical="center"/>
    </xf>
    <xf numFmtId="0" fontId="7" fillId="2" borderId="2" xfId="7" applyFont="1" applyFill="1" applyBorder="1" applyAlignment="1">
      <alignment horizontal="center" vertical="center"/>
    </xf>
    <xf numFmtId="0" fontId="9" fillId="2" borderId="4" xfId="7" applyFont="1" applyFill="1" applyBorder="1" applyAlignment="1">
      <alignment horizontal="center" vertical="center"/>
    </xf>
    <xf numFmtId="0" fontId="9" fillId="2" borderId="10" xfId="0" applyFont="1" applyFill="1" applyBorder="1" applyAlignment="1">
      <alignment horizontal="center" vertical="center"/>
    </xf>
    <xf numFmtId="0" fontId="7" fillId="2" borderId="4" xfId="7" applyFont="1" applyFill="1" applyBorder="1" applyAlignment="1">
      <alignment horizontal="center" vertical="center"/>
    </xf>
    <xf numFmtId="0" fontId="7" fillId="2" borderId="10" xfId="0" applyFont="1" applyFill="1" applyBorder="1" applyAlignment="1">
      <alignment horizontal="center" vertical="center"/>
    </xf>
    <xf numFmtId="0" fontId="7" fillId="2" borderId="4" xfId="7"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31" fillId="0" borderId="47" xfId="0" applyFont="1" applyBorder="1" applyAlignment="1">
      <alignment horizontal="center" vertical="center" wrapText="1"/>
    </xf>
    <xf numFmtId="0" fontId="29" fillId="2" borderId="49" xfId="11" applyFont="1" applyFill="1" applyBorder="1" applyAlignment="1">
      <alignment horizontal="center" vertical="center" shrinkToFit="1"/>
    </xf>
    <xf numFmtId="0" fontId="29" fillId="2" borderId="50" xfId="11" applyFont="1" applyFill="1" applyBorder="1" applyAlignment="1">
      <alignment horizontal="center" vertical="center" shrinkToFit="1"/>
    </xf>
    <xf numFmtId="0" fontId="29" fillId="2" borderId="72" xfId="11" applyFont="1" applyFill="1" applyBorder="1" applyAlignment="1">
      <alignment horizontal="center" vertical="center" shrinkToFit="1"/>
    </xf>
    <xf numFmtId="0" fontId="32" fillId="5" borderId="2" xfId="11" applyFont="1" applyFill="1" applyBorder="1" applyAlignment="1">
      <alignment horizontal="center"/>
    </xf>
    <xf numFmtId="0" fontId="32" fillId="5" borderId="24" xfId="11" applyFont="1" applyFill="1" applyBorder="1" applyAlignment="1">
      <alignment horizontal="center"/>
    </xf>
    <xf numFmtId="0" fontId="32" fillId="5" borderId="1" xfId="11" applyFont="1" applyFill="1" applyBorder="1" applyAlignment="1">
      <alignment horizontal="center"/>
    </xf>
    <xf numFmtId="0" fontId="35" fillId="5" borderId="57" xfId="11" applyFont="1" applyFill="1" applyBorder="1" applyAlignment="1">
      <alignment horizontal="center"/>
    </xf>
    <xf numFmtId="0" fontId="35" fillId="5" borderId="24" xfId="11" applyFont="1" applyFill="1" applyBorder="1" applyAlignment="1">
      <alignment horizontal="center"/>
    </xf>
    <xf numFmtId="0" fontId="35" fillId="5" borderId="67" xfId="11" applyFont="1" applyFill="1" applyBorder="1" applyAlignment="1">
      <alignment horizontal="center"/>
    </xf>
    <xf numFmtId="0" fontId="33" fillId="0" borderId="24" xfId="11" applyFont="1" applyBorder="1" applyAlignment="1">
      <alignment horizontal="center" vertical="center"/>
    </xf>
    <xf numFmtId="0" fontId="33" fillId="0" borderId="1" xfId="11" applyFont="1" applyBorder="1" applyAlignment="1">
      <alignment horizontal="center" vertical="center"/>
    </xf>
    <xf numFmtId="0" fontId="33" fillId="0" borderId="67" xfId="11" applyFont="1" applyBorder="1" applyAlignment="1">
      <alignment horizontal="center" vertical="center"/>
    </xf>
    <xf numFmtId="0" fontId="29" fillId="2" borderId="2" xfId="11" applyFont="1" applyFill="1" applyBorder="1" applyAlignment="1">
      <alignment horizontal="center" vertical="center"/>
    </xf>
    <xf numFmtId="0" fontId="29" fillId="2" borderId="24" xfId="11" applyFont="1" applyFill="1" applyBorder="1" applyAlignment="1">
      <alignment horizontal="center" vertical="center"/>
    </xf>
    <xf numFmtId="0" fontId="29" fillId="2" borderId="1" xfId="11" applyFont="1" applyFill="1" applyBorder="1" applyAlignment="1">
      <alignment horizontal="center" vertical="center"/>
    </xf>
    <xf numFmtId="0" fontId="29" fillId="2" borderId="57" xfId="11" applyFont="1" applyFill="1" applyBorder="1" applyAlignment="1">
      <alignment horizontal="center" vertical="center"/>
    </xf>
    <xf numFmtId="0" fontId="29" fillId="2" borderId="67" xfId="11" applyFont="1" applyFill="1" applyBorder="1" applyAlignment="1">
      <alignment horizontal="center" vertical="center"/>
    </xf>
    <xf numFmtId="0" fontId="27" fillId="0" borderId="9" xfId="11" applyFont="1" applyBorder="1" applyAlignment="1">
      <alignment horizontal="center" vertical="center" wrapText="1"/>
    </xf>
    <xf numFmtId="0" fontId="27" fillId="0" borderId="12" xfId="11" applyFont="1" applyBorder="1" applyAlignment="1">
      <alignment horizontal="center" vertical="center" wrapText="1"/>
    </xf>
    <xf numFmtId="0" fontId="27" fillId="0" borderId="60" xfId="11" applyFont="1" applyBorder="1" applyAlignment="1">
      <alignment horizontal="center" vertical="center" wrapText="1"/>
    </xf>
    <xf numFmtId="0" fontId="27" fillId="0" borderId="55" xfId="11" applyFont="1" applyBorder="1" applyAlignment="1">
      <alignment horizontal="center" vertical="center" wrapText="1"/>
    </xf>
    <xf numFmtId="0" fontId="34" fillId="0" borderId="9" xfId="11" applyFont="1" applyBorder="1" applyAlignment="1">
      <alignment horizontal="center" vertical="center"/>
    </xf>
    <xf numFmtId="0" fontId="34" fillId="0" borderId="4" xfId="11" applyFont="1" applyBorder="1" applyAlignment="1">
      <alignment horizontal="center" vertical="center"/>
    </xf>
    <xf numFmtId="0" fontId="34" fillId="0" borderId="7" xfId="11" applyFont="1" applyBorder="1" applyAlignment="1">
      <alignment horizontal="center" vertical="center"/>
    </xf>
    <xf numFmtId="0" fontId="34" fillId="0" borderId="60" xfId="11" applyFont="1" applyBorder="1" applyAlignment="1">
      <alignment horizontal="center" vertical="center"/>
    </xf>
    <xf numFmtId="0" fontId="34" fillId="0" borderId="61" xfId="11" applyFont="1" applyBorder="1" applyAlignment="1">
      <alignment horizontal="center" vertical="center"/>
    </xf>
    <xf numFmtId="0" fontId="33" fillId="2" borderId="53" xfId="11" applyFont="1" applyFill="1" applyBorder="1" applyAlignment="1">
      <alignment horizontal="center" vertical="center"/>
    </xf>
    <xf numFmtId="0" fontId="33" fillId="2" borderId="73" xfId="11" applyFont="1" applyFill="1" applyBorder="1" applyAlignment="1">
      <alignment horizontal="center" vertical="center"/>
    </xf>
    <xf numFmtId="0" fontId="33" fillId="2" borderId="70" xfId="11" applyFont="1" applyFill="1" applyBorder="1" applyAlignment="1">
      <alignment horizontal="center" vertical="center"/>
    </xf>
    <xf numFmtId="0" fontId="33" fillId="2" borderId="58" xfId="11" applyFont="1" applyFill="1" applyBorder="1" applyAlignment="1">
      <alignment horizontal="center" vertical="center" shrinkToFit="1"/>
    </xf>
    <xf numFmtId="0" fontId="33" fillId="2" borderId="3" xfId="11" applyFont="1" applyFill="1" applyBorder="1" applyAlignment="1">
      <alignment horizontal="center" vertical="center" shrinkToFit="1"/>
    </xf>
    <xf numFmtId="0" fontId="33" fillId="2" borderId="74" xfId="11" applyFont="1" applyFill="1" applyBorder="1" applyAlignment="1">
      <alignment horizontal="center" vertical="center" shrinkToFit="1"/>
    </xf>
    <xf numFmtId="0" fontId="29" fillId="2" borderId="58" xfId="11" applyFont="1" applyFill="1" applyBorder="1" applyAlignment="1">
      <alignment horizontal="center" vertical="center" shrinkToFit="1"/>
    </xf>
    <xf numFmtId="0" fontId="29" fillId="2" borderId="3" xfId="11" applyFont="1" applyFill="1" applyBorder="1" applyAlignment="1">
      <alignment horizontal="center" vertical="center" shrinkToFit="1"/>
    </xf>
    <xf numFmtId="0" fontId="29" fillId="2" borderId="74" xfId="11" applyFont="1" applyFill="1" applyBorder="1" applyAlignment="1">
      <alignment horizontal="center" vertical="center" shrinkToFit="1"/>
    </xf>
    <xf numFmtId="0" fontId="33" fillId="2" borderId="27" xfId="11" applyFont="1" applyFill="1" applyBorder="1" applyAlignment="1">
      <alignment horizontal="center" vertical="center" shrinkToFit="1"/>
    </xf>
    <xf numFmtId="0" fontId="33" fillId="2" borderId="8" xfId="11" applyFont="1" applyFill="1" applyBorder="1" applyAlignment="1">
      <alignment horizontal="center" vertical="center" shrinkToFit="1"/>
    </xf>
    <xf numFmtId="0" fontId="33" fillId="2" borderId="35" xfId="11" applyFont="1" applyFill="1" applyBorder="1" applyAlignment="1">
      <alignment horizontal="center" vertical="center" shrinkToFit="1"/>
    </xf>
    <xf numFmtId="0" fontId="33" fillId="2" borderId="28" xfId="11" applyFont="1" applyFill="1" applyBorder="1" applyAlignment="1">
      <alignment horizontal="center" vertical="center" shrinkToFit="1"/>
    </xf>
    <xf numFmtId="0" fontId="33" fillId="2" borderId="0" xfId="11" applyFont="1" applyFill="1" applyAlignment="1">
      <alignment horizontal="center" vertical="center" shrinkToFit="1"/>
    </xf>
    <xf numFmtId="0" fontId="33" fillId="2" borderId="36" xfId="11" applyFont="1" applyFill="1" applyBorder="1" applyAlignment="1">
      <alignment horizontal="center" vertical="center" shrinkToFit="1"/>
    </xf>
    <xf numFmtId="0" fontId="29" fillId="8" borderId="87" xfId="11" applyFont="1" applyFill="1" applyBorder="1" applyAlignment="1">
      <alignment horizontal="center" vertical="center" shrinkToFit="1"/>
    </xf>
    <xf numFmtId="0" fontId="29" fillId="8" borderId="88" xfId="11" applyFont="1" applyFill="1" applyBorder="1" applyAlignment="1">
      <alignment horizontal="center" vertical="center" shrinkToFit="1"/>
    </xf>
    <xf numFmtId="0" fontId="29" fillId="8" borderId="89" xfId="11" applyFont="1" applyFill="1" applyBorder="1" applyAlignment="1">
      <alignment horizontal="center" vertical="center" shrinkToFit="1"/>
    </xf>
    <xf numFmtId="0" fontId="29" fillId="9" borderId="87" xfId="11" applyFont="1" applyFill="1" applyBorder="1" applyAlignment="1">
      <alignment horizontal="center" vertical="center" shrinkToFit="1"/>
    </xf>
    <xf numFmtId="0" fontId="29" fillId="9" borderId="88" xfId="11" applyFont="1" applyFill="1" applyBorder="1" applyAlignment="1">
      <alignment horizontal="center" vertical="center" shrinkToFit="1"/>
    </xf>
    <xf numFmtId="0" fontId="29" fillId="9" borderId="89" xfId="11" applyFont="1" applyFill="1" applyBorder="1" applyAlignment="1">
      <alignment horizontal="center" vertical="center" shrinkToFit="1"/>
    </xf>
    <xf numFmtId="0" fontId="29" fillId="0" borderId="1" xfId="11" applyFont="1" applyBorder="1" applyAlignment="1">
      <alignment horizontal="center" vertical="center" shrinkToFit="1"/>
    </xf>
    <xf numFmtId="0" fontId="29" fillId="0" borderId="2" xfId="11" applyFont="1" applyBorder="1" applyAlignment="1">
      <alignment horizontal="center" vertical="center" shrinkToFit="1"/>
    </xf>
    <xf numFmtId="0" fontId="29" fillId="7" borderId="1" xfId="11" applyFont="1" applyFill="1" applyBorder="1" applyAlignment="1">
      <alignment horizontal="center" vertical="center" shrinkToFit="1"/>
    </xf>
    <xf numFmtId="0" fontId="29" fillId="7" borderId="2" xfId="11" applyFont="1" applyFill="1" applyBorder="1" applyAlignment="1">
      <alignment horizontal="center" vertical="center" shrinkToFit="1"/>
    </xf>
    <xf numFmtId="0" fontId="29" fillId="7" borderId="58" xfId="11" applyFont="1" applyFill="1" applyBorder="1" applyAlignment="1">
      <alignment horizontal="center" vertical="center" wrapText="1" shrinkToFit="1"/>
    </xf>
    <xf numFmtId="0" fontId="29" fillId="7" borderId="2" xfId="11" applyFont="1" applyFill="1" applyBorder="1" applyAlignment="1">
      <alignment horizontal="center" vertical="center" wrapText="1" shrinkToFit="1"/>
    </xf>
    <xf numFmtId="0" fontId="29" fillId="7" borderId="1" xfId="11" applyFont="1" applyFill="1" applyBorder="1" applyAlignment="1">
      <alignment horizontal="center" vertical="center" wrapText="1" shrinkToFit="1"/>
    </xf>
    <xf numFmtId="0" fontId="29" fillId="2" borderId="68" xfId="11" applyFont="1" applyFill="1" applyBorder="1" applyAlignment="1">
      <alignment horizontal="center" vertical="center" shrinkToFit="1"/>
    </xf>
    <xf numFmtId="0" fontId="29" fillId="2" borderId="69" xfId="11" applyFont="1" applyFill="1" applyBorder="1" applyAlignment="1">
      <alignment horizontal="center" vertical="center" shrinkToFit="1"/>
    </xf>
    <xf numFmtId="0" fontId="29" fillId="2" borderId="78" xfId="11" applyFont="1" applyFill="1" applyBorder="1" applyAlignment="1">
      <alignment horizontal="center" vertical="center" shrinkToFit="1"/>
    </xf>
    <xf numFmtId="0" fontId="29" fillId="2" borderId="70" xfId="11" applyFont="1" applyFill="1" applyBorder="1" applyAlignment="1">
      <alignment horizontal="center" vertical="center"/>
    </xf>
    <xf numFmtId="0" fontId="29" fillId="2" borderId="53" xfId="11" applyFont="1" applyFill="1" applyBorder="1" applyAlignment="1">
      <alignment horizontal="center" vertical="center"/>
    </xf>
    <xf numFmtId="0" fontId="29" fillId="2" borderId="73" xfId="11" applyFont="1" applyFill="1" applyBorder="1" applyAlignment="1">
      <alignment horizontal="center" vertical="center"/>
    </xf>
    <xf numFmtId="176" fontId="29" fillId="2" borderId="51" xfId="0" applyNumberFormat="1" applyFont="1" applyFill="1" applyBorder="1" applyAlignment="1">
      <alignment horizontal="center" vertical="center" wrapText="1" shrinkToFit="1"/>
    </xf>
    <xf numFmtId="176" fontId="29" fillId="2" borderId="59" xfId="0" applyNumberFormat="1" applyFont="1" applyFill="1" applyBorder="1" applyAlignment="1">
      <alignment horizontal="center" vertical="center" wrapText="1" shrinkToFit="1"/>
    </xf>
    <xf numFmtId="176" fontId="29" fillId="2" borderId="54" xfId="0" applyNumberFormat="1" applyFont="1" applyFill="1" applyBorder="1" applyAlignment="1">
      <alignment horizontal="center" vertical="center" wrapText="1" shrinkToFit="1"/>
    </xf>
    <xf numFmtId="0" fontId="29" fillId="0" borderId="60" xfId="11" applyFont="1" applyBorder="1" applyAlignment="1">
      <alignment horizontal="center" vertical="center" shrinkToFit="1"/>
    </xf>
    <xf numFmtId="0" fontId="29" fillId="0" borderId="62" xfId="11" applyFont="1" applyBorder="1" applyAlignment="1">
      <alignment horizontal="center" vertical="center" shrinkToFit="1"/>
    </xf>
    <xf numFmtId="0" fontId="29" fillId="0" borderId="55" xfId="11" applyFont="1" applyBorder="1" applyAlignment="1">
      <alignment horizontal="center" vertical="center" shrinkToFit="1"/>
    </xf>
    <xf numFmtId="0" fontId="29" fillId="0" borderId="61" xfId="11" applyFont="1" applyBorder="1" applyAlignment="1">
      <alignment horizontal="center" vertical="top"/>
    </xf>
    <xf numFmtId="0" fontId="29" fillId="0" borderId="63" xfId="11" applyFont="1" applyBorder="1" applyAlignment="1">
      <alignment horizontal="center" vertical="top"/>
    </xf>
    <xf numFmtId="0" fontId="29" fillId="2" borderId="27" xfId="11" applyFont="1" applyFill="1" applyBorder="1" applyAlignment="1">
      <alignment horizontal="center" vertical="center" wrapText="1" shrinkToFit="1"/>
    </xf>
    <xf numFmtId="0" fontId="29" fillId="2" borderId="8" xfId="11" applyFont="1" applyFill="1" applyBorder="1" applyAlignment="1">
      <alignment horizontal="center" vertical="center" shrinkToFit="1"/>
    </xf>
    <xf numFmtId="0" fontId="29" fillId="2" borderId="28" xfId="11" applyFont="1" applyFill="1" applyBorder="1" applyAlignment="1">
      <alignment horizontal="center" vertical="center" shrinkToFit="1"/>
    </xf>
    <xf numFmtId="0" fontId="29" fillId="2" borderId="0" xfId="11" applyFont="1" applyFill="1" applyAlignment="1">
      <alignment horizontal="center" vertical="center" shrinkToFit="1"/>
    </xf>
    <xf numFmtId="0" fontId="29" fillId="2" borderId="26" xfId="11" applyFont="1" applyFill="1" applyBorder="1" applyAlignment="1">
      <alignment horizontal="center" vertical="center" shrinkToFit="1"/>
    </xf>
    <xf numFmtId="0" fontId="29" fillId="2" borderId="11" xfId="11" applyFont="1" applyFill="1" applyBorder="1" applyAlignment="1">
      <alignment horizontal="center" vertical="center" shrinkToFit="1"/>
    </xf>
    <xf numFmtId="0" fontId="29" fillId="2" borderId="28" xfId="11" applyFont="1" applyFill="1" applyBorder="1" applyAlignment="1">
      <alignment horizontal="center" vertical="center" wrapText="1" shrinkToFit="1"/>
    </xf>
    <xf numFmtId="176" fontId="29" fillId="2" borderId="81" xfId="0" applyNumberFormat="1" applyFont="1" applyFill="1" applyBorder="1" applyAlignment="1">
      <alignment horizontal="center" vertical="center" wrapText="1" shrinkToFit="1"/>
    </xf>
    <xf numFmtId="176" fontId="29" fillId="2" borderId="83" xfId="0" applyNumberFormat="1" applyFont="1" applyFill="1" applyBorder="1" applyAlignment="1">
      <alignment horizontal="center" vertical="center" wrapText="1" shrinkToFit="1"/>
    </xf>
    <xf numFmtId="176" fontId="29" fillId="2" borderId="80" xfId="0" applyNumberFormat="1" applyFont="1" applyFill="1" applyBorder="1" applyAlignment="1">
      <alignment horizontal="center" vertical="center" wrapText="1" shrinkToFit="1"/>
    </xf>
    <xf numFmtId="0" fontId="102" fillId="10" borderId="4" xfId="0" applyFont="1" applyFill="1" applyBorder="1" applyAlignment="1">
      <alignment horizontal="center" vertical="center"/>
    </xf>
    <xf numFmtId="0" fontId="102" fillId="10" borderId="85" xfId="0" applyFont="1" applyFill="1" applyBorder="1" applyAlignment="1">
      <alignment horizontal="center" vertical="center"/>
    </xf>
    <xf numFmtId="0" fontId="102" fillId="10" borderId="10" xfId="0" applyFont="1" applyFill="1" applyBorder="1" applyAlignment="1">
      <alignment horizontal="center" vertical="center"/>
    </xf>
    <xf numFmtId="0" fontId="41" fillId="0" borderId="24" xfId="0" applyFont="1" applyBorder="1" applyAlignment="1">
      <alignment horizontal="center" vertical="center"/>
    </xf>
    <xf numFmtId="0" fontId="36" fillId="2" borderId="27" xfId="11" applyFont="1" applyFill="1" applyBorder="1" applyAlignment="1">
      <alignment horizontal="center" vertical="center" wrapText="1" shrinkToFit="1"/>
    </xf>
    <xf numFmtId="0" fontId="36" fillId="2" borderId="8" xfId="11" applyFont="1" applyFill="1" applyBorder="1" applyAlignment="1">
      <alignment horizontal="center" vertical="center" shrinkToFit="1"/>
    </xf>
    <xf numFmtId="0" fontId="36" fillId="2" borderId="35" xfId="11" applyFont="1" applyFill="1" applyBorder="1" applyAlignment="1">
      <alignment horizontal="center" vertical="center" shrinkToFit="1"/>
    </xf>
    <xf numFmtId="0" fontId="36" fillId="2" borderId="28" xfId="11" applyFont="1" applyFill="1" applyBorder="1" applyAlignment="1">
      <alignment horizontal="center" vertical="center" shrinkToFit="1"/>
    </xf>
    <xf numFmtId="0" fontId="36" fillId="2" borderId="0" xfId="11" applyFont="1" applyFill="1" applyAlignment="1">
      <alignment horizontal="center" vertical="center" shrinkToFit="1"/>
    </xf>
    <xf numFmtId="0" fontId="36" fillId="2" borderId="36" xfId="11" applyFont="1" applyFill="1" applyBorder="1" applyAlignment="1">
      <alignment horizontal="center" vertical="center" shrinkToFit="1"/>
    </xf>
    <xf numFmtId="0" fontId="36" fillId="2" borderId="26" xfId="11" applyFont="1" applyFill="1" applyBorder="1" applyAlignment="1">
      <alignment horizontal="center" vertical="center" shrinkToFit="1"/>
    </xf>
    <xf numFmtId="0" fontId="36" fillId="2" borderId="11" xfId="11" applyFont="1" applyFill="1" applyBorder="1" applyAlignment="1">
      <alignment horizontal="center" vertical="center" shrinkToFit="1"/>
    </xf>
    <xf numFmtId="0" fontId="36" fillId="2" borderId="34" xfId="11" applyFont="1" applyFill="1" applyBorder="1" applyAlignment="1">
      <alignment horizontal="center" vertical="center" shrinkToFit="1"/>
    </xf>
    <xf numFmtId="0" fontId="29" fillId="2" borderId="27" xfId="11" applyFont="1" applyFill="1" applyBorder="1" applyAlignment="1">
      <alignment horizontal="center" vertical="center" shrinkToFit="1"/>
    </xf>
    <xf numFmtId="0" fontId="29" fillId="2" borderId="35" xfId="11" applyFont="1" applyFill="1" applyBorder="1" applyAlignment="1">
      <alignment horizontal="center" vertical="center" shrinkToFit="1"/>
    </xf>
    <xf numFmtId="0" fontId="29" fillId="2" borderId="36" xfId="11" applyFont="1" applyFill="1" applyBorder="1" applyAlignment="1">
      <alignment horizontal="center" vertical="center" shrinkToFit="1"/>
    </xf>
    <xf numFmtId="0" fontId="29" fillId="0" borderId="7" xfId="11" applyFont="1" applyBorder="1" applyAlignment="1">
      <alignment horizontal="center" vertical="center" wrapText="1" shrinkToFit="1"/>
    </xf>
    <xf numFmtId="0" fontId="29" fillId="0" borderId="9" xfId="11" applyFont="1" applyBorder="1" applyAlignment="1">
      <alignment horizontal="center" vertical="center" wrapText="1" shrinkToFit="1"/>
    </xf>
    <xf numFmtId="0" fontId="29" fillId="0" borderId="30" xfId="11" applyFont="1" applyBorder="1" applyAlignment="1">
      <alignment horizontal="center" vertical="center" wrapText="1" shrinkToFit="1"/>
    </xf>
    <xf numFmtId="0" fontId="29" fillId="0" borderId="13" xfId="11" applyFont="1" applyBorder="1" applyAlignment="1">
      <alignment horizontal="center" vertical="center" wrapText="1" shrinkToFit="1"/>
    </xf>
    <xf numFmtId="0" fontId="29" fillId="0" borderId="14" xfId="11" applyFont="1" applyBorder="1" applyAlignment="1">
      <alignment horizontal="center" vertical="center" wrapText="1" shrinkToFit="1"/>
    </xf>
    <xf numFmtId="0" fontId="29" fillId="0" borderId="12" xfId="11" applyFont="1" applyBorder="1" applyAlignment="1">
      <alignment horizontal="center" vertical="center" wrapText="1" shrinkToFit="1"/>
    </xf>
    <xf numFmtId="0" fontId="29" fillId="0" borderId="27" xfId="11" applyFont="1" applyBorder="1" applyAlignment="1">
      <alignment horizontal="center" vertical="center" wrapText="1" shrinkToFit="1"/>
    </xf>
    <xf numFmtId="0" fontId="29" fillId="0" borderId="28" xfId="11" applyFont="1" applyBorder="1" applyAlignment="1">
      <alignment horizontal="center" vertical="center" wrapText="1" shrinkToFit="1"/>
    </xf>
    <xf numFmtId="0" fontId="29" fillId="0" borderId="26" xfId="11" applyFont="1" applyBorder="1" applyAlignment="1">
      <alignment horizontal="center" vertical="center" wrapText="1" shrinkToFit="1"/>
    </xf>
    <xf numFmtId="0" fontId="32" fillId="5" borderId="57" xfId="11" applyFont="1" applyFill="1" applyBorder="1" applyAlignment="1">
      <alignment horizontal="center"/>
    </xf>
    <xf numFmtId="0" fontId="32" fillId="5" borderId="67" xfId="11" applyFont="1" applyFill="1" applyBorder="1" applyAlignment="1">
      <alignment horizontal="center"/>
    </xf>
    <xf numFmtId="0" fontId="35" fillId="2" borderId="27" xfId="11" applyFont="1" applyFill="1" applyBorder="1" applyAlignment="1">
      <alignment horizontal="center" vertical="center" wrapText="1" shrinkToFit="1"/>
    </xf>
    <xf numFmtId="0" fontId="35" fillId="2" borderId="8" xfId="11" applyFont="1" applyFill="1" applyBorder="1" applyAlignment="1">
      <alignment horizontal="center" vertical="center" shrinkToFit="1"/>
    </xf>
    <xf numFmtId="0" fontId="35" fillId="2" borderId="35" xfId="11" applyFont="1" applyFill="1" applyBorder="1" applyAlignment="1">
      <alignment horizontal="center" vertical="center" shrinkToFit="1"/>
    </xf>
    <xf numFmtId="0" fontId="35" fillId="2" borderId="28" xfId="11" applyFont="1" applyFill="1" applyBorder="1" applyAlignment="1">
      <alignment horizontal="center" vertical="center" shrinkToFit="1"/>
    </xf>
    <xf numFmtId="0" fontId="35" fillId="2" borderId="0" xfId="11" applyFont="1" applyFill="1" applyAlignment="1">
      <alignment horizontal="center" vertical="center" shrinkToFit="1"/>
    </xf>
    <xf numFmtId="0" fontId="35" fillId="2" borderId="36" xfId="11" applyFont="1" applyFill="1" applyBorder="1" applyAlignment="1">
      <alignment horizontal="center" vertical="center" shrinkToFit="1"/>
    </xf>
    <xf numFmtId="0" fontId="35" fillId="2" borderId="26" xfId="11" applyFont="1" applyFill="1" applyBorder="1" applyAlignment="1">
      <alignment horizontal="center" vertical="center" shrinkToFit="1"/>
    </xf>
    <xf numFmtId="0" fontId="35" fillId="2" borderId="11" xfId="11" applyFont="1" applyFill="1" applyBorder="1" applyAlignment="1">
      <alignment horizontal="center" vertical="center" shrinkToFit="1"/>
    </xf>
    <xf numFmtId="0" fontId="35" fillId="2" borderId="34" xfId="11" applyFont="1" applyFill="1" applyBorder="1" applyAlignment="1">
      <alignment horizontal="center" vertical="center" shrinkToFit="1"/>
    </xf>
    <xf numFmtId="0" fontId="35" fillId="2" borderId="28" xfId="11" applyFont="1" applyFill="1" applyBorder="1" applyAlignment="1">
      <alignment horizontal="center" vertical="center" wrapText="1" shrinkToFit="1"/>
    </xf>
    <xf numFmtId="0" fontId="33" fillId="2" borderId="26" xfId="11" applyFont="1" applyFill="1" applyBorder="1" applyAlignment="1">
      <alignment horizontal="center" vertical="center" shrinkToFit="1"/>
    </xf>
    <xf numFmtId="0" fontId="33" fillId="2" borderId="11" xfId="11" applyFont="1" applyFill="1" applyBorder="1" applyAlignment="1">
      <alignment horizontal="center" vertical="center" shrinkToFit="1"/>
    </xf>
    <xf numFmtId="0" fontId="33" fillId="2" borderId="34" xfId="11" applyFont="1" applyFill="1" applyBorder="1" applyAlignment="1">
      <alignment horizontal="center" vertical="center" shrinkToFit="1"/>
    </xf>
    <xf numFmtId="0" fontId="29" fillId="2" borderId="29" xfId="11" applyFont="1" applyFill="1" applyBorder="1" applyAlignment="1">
      <alignment horizontal="center" vertical="center" shrinkToFit="1"/>
    </xf>
    <xf numFmtId="0" fontId="29" fillId="2" borderId="37" xfId="11" applyFont="1" applyFill="1" applyBorder="1" applyAlignment="1">
      <alignment horizontal="center" vertical="center" shrinkToFit="1"/>
    </xf>
    <xf numFmtId="0" fontId="29" fillId="2" borderId="38" xfId="11" applyFont="1" applyFill="1" applyBorder="1" applyAlignment="1">
      <alignment horizontal="center" vertical="center" shrinkToFit="1"/>
    </xf>
    <xf numFmtId="0" fontId="29" fillId="0" borderId="76" xfId="11" applyFont="1" applyBorder="1" applyAlignment="1">
      <alignment horizontal="center" vertical="center" shrinkToFit="1"/>
    </xf>
    <xf numFmtId="0" fontId="29" fillId="0" borderId="77" xfId="11" applyFont="1" applyBorder="1" applyAlignment="1">
      <alignment horizontal="center" vertical="top"/>
    </xf>
    <xf numFmtId="0" fontId="29" fillId="0" borderId="31" xfId="11" applyFont="1" applyBorder="1" applyAlignment="1">
      <alignment horizontal="center" vertical="center" wrapText="1" shrinkToFit="1"/>
    </xf>
    <xf numFmtId="0" fontId="29" fillId="0" borderId="39" xfId="11" applyFont="1" applyBorder="1" applyAlignment="1">
      <alignment horizontal="center" vertical="center" wrapText="1" shrinkToFit="1"/>
    </xf>
    <xf numFmtId="0" fontId="41" fillId="0" borderId="4" xfId="0" applyFont="1" applyBorder="1" applyAlignment="1">
      <alignment horizontal="center" vertical="center"/>
    </xf>
    <xf numFmtId="0" fontId="41" fillId="0" borderId="85" xfId="0" applyFont="1" applyBorder="1" applyAlignment="1">
      <alignment horizontal="center" vertical="center"/>
    </xf>
    <xf numFmtId="0" fontId="41" fillId="0" borderId="10" xfId="0" applyFont="1" applyBorder="1" applyAlignment="1">
      <alignment horizontal="center" vertical="center"/>
    </xf>
    <xf numFmtId="0" fontId="23" fillId="4" borderId="0" xfId="0" applyFont="1" applyFill="1" applyAlignment="1">
      <alignment horizontal="center" vertical="center"/>
    </xf>
    <xf numFmtId="0" fontId="22" fillId="4" borderId="0" xfId="0" applyFont="1" applyFill="1" applyAlignment="1">
      <alignment horizontal="center" vertical="center"/>
    </xf>
    <xf numFmtId="0" fontId="15" fillId="4" borderId="0" xfId="0" applyFont="1" applyFill="1" applyAlignment="1">
      <alignment horizontal="center"/>
    </xf>
    <xf numFmtId="0" fontId="15" fillId="4" borderId="37" xfId="0" applyFont="1" applyFill="1" applyBorder="1" applyAlignment="1">
      <alignment horizontal="center"/>
    </xf>
    <xf numFmtId="0" fontId="13" fillId="4" borderId="25"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0" xfId="0" applyFont="1" applyFill="1" applyAlignment="1">
      <alignment horizontal="center" vertical="center"/>
    </xf>
    <xf numFmtId="0" fontId="13" fillId="4" borderId="36"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38"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3" fillId="4" borderId="32" xfId="0" applyFont="1" applyFill="1" applyBorder="1" applyAlignment="1">
      <alignment horizontal="center" vertical="center"/>
    </xf>
    <xf numFmtId="0" fontId="17" fillId="4" borderId="0" xfId="0" applyFont="1" applyFill="1" applyAlignment="1">
      <alignment horizontal="center" vertical="center"/>
    </xf>
    <xf numFmtId="0" fontId="17" fillId="4" borderId="11" xfId="0" applyFont="1" applyFill="1" applyBorder="1" applyAlignment="1">
      <alignment horizontal="center" vertical="center"/>
    </xf>
    <xf numFmtId="0" fontId="19" fillId="4" borderId="8" xfId="0" applyFont="1" applyFill="1" applyBorder="1" applyAlignment="1">
      <alignment horizontal="center" vertical="top" wrapText="1"/>
    </xf>
    <xf numFmtId="0" fontId="19" fillId="4" borderId="0" xfId="0" applyFont="1" applyFill="1" applyAlignment="1">
      <alignment horizontal="center" vertical="top" wrapText="1"/>
    </xf>
    <xf numFmtId="0" fontId="24" fillId="2" borderId="25" xfId="0" applyFont="1" applyFill="1" applyBorder="1" applyAlignment="1">
      <alignment horizontal="center" vertical="center"/>
    </xf>
    <xf numFmtId="0" fontId="24" fillId="2" borderId="32" xfId="0" applyFont="1" applyFill="1" applyBorder="1" applyAlignment="1">
      <alignment horizontal="center" vertical="center"/>
    </xf>
    <xf numFmtId="0" fontId="24" fillId="2" borderId="33"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34" xfId="0" applyFont="1" applyFill="1" applyBorder="1" applyAlignment="1">
      <alignment horizontal="center" vertical="center"/>
    </xf>
    <xf numFmtId="0" fontId="19" fillId="4" borderId="0" xfId="0" applyFont="1" applyFill="1" applyAlignment="1">
      <alignment horizontal="center" vertical="top"/>
    </xf>
    <xf numFmtId="0" fontId="18" fillId="4" borderId="8" xfId="0" applyFont="1" applyFill="1" applyBorder="1" applyAlignment="1">
      <alignment horizontal="center" vertical="center"/>
    </xf>
    <xf numFmtId="0" fontId="18" fillId="4" borderId="0" xfId="0" applyFont="1" applyFill="1" applyAlignment="1">
      <alignment horizontal="center" vertical="center"/>
    </xf>
    <xf numFmtId="0" fontId="18" fillId="4" borderId="27" xfId="0" applyFont="1" applyFill="1" applyBorder="1" applyAlignment="1">
      <alignment horizontal="center" vertical="center" textRotation="255" wrapText="1"/>
    </xf>
    <xf numFmtId="0" fontId="18" fillId="4" borderId="8" xfId="0" applyFont="1" applyFill="1" applyBorder="1" applyAlignment="1">
      <alignment horizontal="center" vertical="center" textRotation="255" wrapText="1"/>
    </xf>
    <xf numFmtId="0" fontId="18" fillId="4" borderId="35" xfId="0" applyFont="1" applyFill="1" applyBorder="1" applyAlignment="1">
      <alignment horizontal="center" vertical="center" textRotation="255" wrapText="1"/>
    </xf>
    <xf numFmtId="0" fontId="18" fillId="4" borderId="28" xfId="0" applyFont="1" applyFill="1" applyBorder="1" applyAlignment="1">
      <alignment horizontal="center" vertical="center" textRotation="255" wrapText="1"/>
    </xf>
    <xf numFmtId="0" fontId="18" fillId="4" borderId="0" xfId="0" applyFont="1" applyFill="1" applyAlignment="1">
      <alignment horizontal="center" vertical="center" textRotation="255" wrapText="1"/>
    </xf>
    <xf numFmtId="0" fontId="18" fillId="4" borderId="36" xfId="0" applyFont="1" applyFill="1" applyBorder="1" applyAlignment="1">
      <alignment horizontal="center" vertical="center" textRotation="255" wrapText="1"/>
    </xf>
    <xf numFmtId="0" fontId="18" fillId="4" borderId="29" xfId="0" applyFont="1" applyFill="1" applyBorder="1" applyAlignment="1">
      <alignment horizontal="center" vertical="center" textRotation="255" wrapText="1"/>
    </xf>
    <xf numFmtId="0" fontId="18" fillId="4" borderId="37" xfId="0" applyFont="1" applyFill="1" applyBorder="1" applyAlignment="1">
      <alignment horizontal="center" vertical="center" textRotation="255" wrapText="1"/>
    </xf>
    <xf numFmtId="0" fontId="18" fillId="4" borderId="38" xfId="0" applyFont="1" applyFill="1" applyBorder="1" applyAlignment="1">
      <alignment horizontal="center" vertical="center" textRotation="255" wrapText="1"/>
    </xf>
    <xf numFmtId="0" fontId="18" fillId="4" borderId="27" xfId="0" applyFont="1" applyFill="1" applyBorder="1" applyAlignment="1">
      <alignment horizontal="center" vertical="center" textRotation="255"/>
    </xf>
    <xf numFmtId="0" fontId="18" fillId="4" borderId="8" xfId="0" applyFont="1" applyFill="1" applyBorder="1" applyAlignment="1">
      <alignment horizontal="center" vertical="center" textRotation="255"/>
    </xf>
    <xf numFmtId="0" fontId="18" fillId="4" borderId="35" xfId="0" applyFont="1" applyFill="1" applyBorder="1" applyAlignment="1">
      <alignment horizontal="center" vertical="center" textRotation="255"/>
    </xf>
    <xf numFmtId="0" fontId="18" fillId="4" borderId="28" xfId="0" applyFont="1" applyFill="1" applyBorder="1" applyAlignment="1">
      <alignment horizontal="center" vertical="center" textRotation="255"/>
    </xf>
    <xf numFmtId="0" fontId="18" fillId="4" borderId="0" xfId="0" applyFont="1" applyFill="1" applyAlignment="1">
      <alignment horizontal="center" vertical="center" textRotation="255"/>
    </xf>
    <xf numFmtId="0" fontId="18" fillId="4" borderId="36" xfId="0" applyFont="1" applyFill="1" applyBorder="1" applyAlignment="1">
      <alignment horizontal="center" vertical="center" textRotation="255"/>
    </xf>
    <xf numFmtId="0" fontId="18" fillId="4" borderId="29" xfId="0" applyFont="1" applyFill="1" applyBorder="1" applyAlignment="1">
      <alignment horizontal="center" vertical="center" textRotation="255"/>
    </xf>
    <xf numFmtId="0" fontId="18" fillId="4" borderId="37" xfId="0" applyFont="1" applyFill="1" applyBorder="1" applyAlignment="1">
      <alignment horizontal="center" vertical="center" textRotation="255"/>
    </xf>
    <xf numFmtId="0" fontId="18" fillId="4" borderId="38" xfId="0" applyFont="1" applyFill="1" applyBorder="1" applyAlignment="1">
      <alignment horizontal="center" vertical="center" textRotation="255"/>
    </xf>
    <xf numFmtId="0" fontId="17" fillId="4" borderId="11" xfId="0" applyFont="1" applyFill="1" applyBorder="1">
      <alignment vertical="center"/>
    </xf>
    <xf numFmtId="0" fontId="17" fillId="4" borderId="43" xfId="0" applyFont="1" applyFill="1" applyBorder="1" applyAlignment="1">
      <alignment horizontal="center" vertical="center"/>
    </xf>
    <xf numFmtId="0" fontId="21" fillId="4" borderId="0" xfId="0" applyFont="1" applyFill="1" applyAlignment="1">
      <alignment horizontal="center" vertical="center"/>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4" borderId="0" xfId="0" applyFont="1" applyFill="1" applyAlignment="1">
      <alignment horizontal="center" vertical="center"/>
    </xf>
    <xf numFmtId="0" fontId="15" fillId="4" borderId="37" xfId="0" applyFont="1" applyFill="1" applyBorder="1" applyAlignment="1">
      <alignment horizontal="center" vertical="center"/>
    </xf>
    <xf numFmtId="0" fontId="20" fillId="0" borderId="0" xfId="7" applyFont="1" applyAlignment="1">
      <alignment horizontal="center" vertical="center"/>
    </xf>
    <xf numFmtId="0" fontId="19" fillId="4" borderId="8"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0" xfId="0" applyFont="1" applyFill="1" applyAlignment="1">
      <alignment horizontal="center" vertical="center"/>
    </xf>
    <xf numFmtId="0" fontId="20" fillId="4" borderId="25" xfId="0" applyFont="1" applyFill="1" applyBorder="1" applyAlignment="1">
      <alignment horizontal="center" vertical="center"/>
    </xf>
    <xf numFmtId="0" fontId="20" fillId="4" borderId="32" xfId="0" applyFont="1" applyFill="1" applyBorder="1" applyAlignment="1">
      <alignment horizontal="center" vertical="center"/>
    </xf>
    <xf numFmtId="0" fontId="20" fillId="4" borderId="33"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34" xfId="0" applyFont="1" applyFill="1" applyBorder="1" applyAlignment="1">
      <alignment horizontal="center" vertical="center"/>
    </xf>
    <xf numFmtId="0" fontId="19" fillId="4" borderId="8" xfId="0" applyFont="1" applyFill="1" applyBorder="1" applyAlignment="1">
      <alignment horizontal="center" vertical="center"/>
    </xf>
    <xf numFmtId="0" fontId="51" fillId="0" borderId="27" xfId="0" applyFont="1" applyBorder="1" applyAlignment="1">
      <alignment horizontal="center" vertical="center" textRotation="255"/>
    </xf>
    <xf numFmtId="0" fontId="51" fillId="0" borderId="8" xfId="0" applyFont="1" applyBorder="1" applyAlignment="1">
      <alignment horizontal="center" vertical="center" textRotation="255"/>
    </xf>
    <xf numFmtId="0" fontId="51" fillId="0" borderId="35" xfId="0" applyFont="1" applyBorder="1" applyAlignment="1">
      <alignment horizontal="center" vertical="center" textRotation="255"/>
    </xf>
    <xf numFmtId="0" fontId="51" fillId="0" borderId="28" xfId="0" applyFont="1" applyBorder="1" applyAlignment="1">
      <alignment horizontal="center" vertical="center" textRotation="255"/>
    </xf>
    <xf numFmtId="0" fontId="51" fillId="0" borderId="0" xfId="0" applyFont="1" applyAlignment="1">
      <alignment horizontal="center" vertical="center" textRotation="255"/>
    </xf>
    <xf numFmtId="0" fontId="51" fillId="0" borderId="36" xfId="0" applyFont="1" applyBorder="1" applyAlignment="1">
      <alignment horizontal="center" vertical="center" textRotation="255"/>
    </xf>
    <xf numFmtId="0" fontId="51" fillId="0" borderId="29" xfId="0" applyFont="1" applyBorder="1" applyAlignment="1">
      <alignment horizontal="center" vertical="center" textRotation="255"/>
    </xf>
    <xf numFmtId="0" fontId="51" fillId="0" borderId="37" xfId="0" applyFont="1" applyBorder="1" applyAlignment="1">
      <alignment horizontal="center" vertical="center" textRotation="255"/>
    </xf>
    <xf numFmtId="0" fontId="51" fillId="0" borderId="38" xfId="0" applyFont="1" applyBorder="1" applyAlignment="1">
      <alignment horizontal="center" vertical="center" textRotation="255"/>
    </xf>
    <xf numFmtId="0" fontId="16" fillId="0" borderId="0" xfId="0" applyFont="1" applyAlignment="1">
      <alignment horizontal="center" vertical="center"/>
    </xf>
    <xf numFmtId="0" fontId="26" fillId="4" borderId="30" xfId="0" applyFont="1" applyFill="1" applyBorder="1" applyAlignment="1">
      <alignment horizontal="center" vertical="center"/>
    </xf>
    <xf numFmtId="0" fontId="26" fillId="4" borderId="0" xfId="0" applyFont="1" applyFill="1" applyAlignment="1">
      <alignment horizontal="center" vertical="center"/>
    </xf>
    <xf numFmtId="0" fontId="26" fillId="4" borderId="13" xfId="0" applyFont="1" applyFill="1" applyBorder="1" applyAlignment="1">
      <alignment horizontal="center" vertical="center"/>
    </xf>
    <xf numFmtId="0" fontId="61" fillId="4" borderId="7" xfId="0" applyFont="1" applyFill="1" applyBorder="1" applyAlignment="1">
      <alignment horizontal="center" vertical="center"/>
    </xf>
    <xf numFmtId="0" fontId="61" fillId="4" borderId="8" xfId="0" applyFont="1" applyFill="1" applyBorder="1" applyAlignment="1">
      <alignment horizontal="center" vertical="center"/>
    </xf>
    <xf numFmtId="0" fontId="61" fillId="4" borderId="99" xfId="0" applyFont="1" applyFill="1" applyBorder="1" applyAlignment="1">
      <alignment horizontal="center" vertical="center"/>
    </xf>
    <xf numFmtId="0" fontId="61" fillId="4" borderId="30" xfId="0" applyFont="1" applyFill="1" applyBorder="1" applyAlignment="1">
      <alignment horizontal="center" vertical="center"/>
    </xf>
    <xf numFmtId="0" fontId="61" fillId="4" borderId="0" xfId="0" applyFont="1" applyFill="1" applyAlignment="1">
      <alignment horizontal="center" vertical="center"/>
    </xf>
    <xf numFmtId="0" fontId="61" fillId="4" borderId="100" xfId="0" applyFont="1" applyFill="1" applyBorder="1" applyAlignment="1">
      <alignment horizontal="center" vertical="center"/>
    </xf>
    <xf numFmtId="0" fontId="26" fillId="4" borderId="100" xfId="0" applyFont="1" applyFill="1" applyBorder="1" applyAlignment="1">
      <alignment horizontal="center" vertical="center"/>
    </xf>
    <xf numFmtId="0" fontId="61" fillId="4" borderId="9" xfId="0" applyFont="1" applyFill="1" applyBorder="1" applyAlignment="1">
      <alignment horizontal="center" vertical="center"/>
    </xf>
    <xf numFmtId="0" fontId="61" fillId="4" borderId="13" xfId="0" applyFont="1" applyFill="1" applyBorder="1" applyAlignment="1">
      <alignment horizontal="center" vertical="center"/>
    </xf>
    <xf numFmtId="0" fontId="105" fillId="0" borderId="25" xfId="0" applyFont="1" applyBorder="1" applyAlignment="1">
      <alignment horizontal="center" vertical="center"/>
    </xf>
    <xf numFmtId="0" fontId="105" fillId="0" borderId="32" xfId="0" applyFont="1" applyBorder="1" applyAlignment="1">
      <alignment horizontal="center" vertical="center"/>
    </xf>
    <xf numFmtId="0" fontId="105" fillId="0" borderId="33" xfId="0" applyFont="1" applyBorder="1" applyAlignment="1">
      <alignment horizontal="center" vertical="center"/>
    </xf>
    <xf numFmtId="0" fontId="105" fillId="0" borderId="28" xfId="0" applyFont="1" applyBorder="1" applyAlignment="1">
      <alignment horizontal="center" vertical="center"/>
    </xf>
    <xf numFmtId="0" fontId="105" fillId="0" borderId="0" xfId="0" applyFont="1" applyAlignment="1">
      <alignment horizontal="center" vertical="center"/>
    </xf>
    <xf numFmtId="0" fontId="105" fillId="0" borderId="36" xfId="0" applyFont="1" applyBorder="1" applyAlignment="1">
      <alignment horizontal="center" vertical="center"/>
    </xf>
    <xf numFmtId="0" fontId="105" fillId="0" borderId="29" xfId="0" applyFont="1" applyBorder="1" applyAlignment="1">
      <alignment horizontal="center" vertical="center"/>
    </xf>
    <xf numFmtId="0" fontId="105" fillId="0" borderId="37" xfId="0" applyFont="1" applyBorder="1" applyAlignment="1">
      <alignment horizontal="center" vertical="center"/>
    </xf>
    <xf numFmtId="0" fontId="105" fillId="0" borderId="38" xfId="0" applyFont="1" applyBorder="1" applyAlignment="1">
      <alignment horizontal="center" vertical="center"/>
    </xf>
    <xf numFmtId="0" fontId="21" fillId="4" borderId="8" xfId="0" applyFont="1" applyFill="1" applyBorder="1" applyAlignment="1">
      <alignment horizontal="center" vertical="center" wrapText="1"/>
    </xf>
    <xf numFmtId="0" fontId="10" fillId="2" borderId="3" xfId="7" applyFont="1" applyFill="1" applyBorder="1" applyAlignment="1">
      <alignment horizontal="center" vertical="center"/>
    </xf>
    <xf numFmtId="0" fontId="10" fillId="2" borderId="2" xfId="7" applyFont="1" applyFill="1" applyBorder="1" applyAlignment="1">
      <alignment horizontal="center" vertical="center"/>
    </xf>
    <xf numFmtId="0" fontId="8" fillId="0" borderId="15" xfId="7" applyFont="1" applyBorder="1" applyAlignment="1">
      <alignment horizontal="center" vertical="center" wrapText="1"/>
    </xf>
    <xf numFmtId="0" fontId="8" fillId="0" borderId="16"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17" xfId="7" applyFont="1" applyBorder="1" applyAlignment="1">
      <alignment horizontal="center" vertical="center" wrapText="1"/>
    </xf>
    <xf numFmtId="0" fontId="8" fillId="0" borderId="18" xfId="7" applyFont="1" applyBorder="1" applyAlignment="1">
      <alignment horizontal="center" vertical="center" wrapText="1"/>
    </xf>
    <xf numFmtId="0" fontId="8" fillId="0" borderId="22" xfId="7" applyFont="1" applyBorder="1" applyAlignment="1">
      <alignment horizontal="center" vertical="center" wrapText="1"/>
    </xf>
    <xf numFmtId="0" fontId="8" fillId="0" borderId="19" xfId="7" applyFont="1" applyBorder="1" applyAlignment="1">
      <alignment horizontal="center" vertical="center" wrapText="1"/>
    </xf>
    <xf numFmtId="0" fontId="8" fillId="0" borderId="20" xfId="7" applyFont="1" applyBorder="1" applyAlignment="1">
      <alignment horizontal="center" vertical="center" wrapText="1"/>
    </xf>
    <xf numFmtId="0" fontId="8" fillId="0" borderId="23" xfId="7" applyFont="1" applyBorder="1" applyAlignment="1">
      <alignment horizontal="center" vertical="center" wrapText="1"/>
    </xf>
    <xf numFmtId="0" fontId="10" fillId="0" borderId="1" xfId="7"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79" fillId="0" borderId="30" xfId="0" applyFont="1" applyBorder="1" applyAlignment="1">
      <alignment horizontal="center" vertical="center" wrapText="1" shrinkToFit="1"/>
    </xf>
    <xf numFmtId="0" fontId="79" fillId="0" borderId="13" xfId="0" applyFont="1" applyBorder="1" applyAlignment="1">
      <alignment horizontal="center" vertical="center" wrapText="1" shrinkToFit="1"/>
    </xf>
    <xf numFmtId="0" fontId="79" fillId="0" borderId="14" xfId="0" applyFont="1" applyBorder="1" applyAlignment="1">
      <alignment horizontal="center" vertical="center" wrapText="1" shrinkToFit="1"/>
    </xf>
    <xf numFmtId="0" fontId="79" fillId="0" borderId="12" xfId="0" applyFont="1" applyBorder="1" applyAlignment="1">
      <alignment horizontal="center" vertical="center" wrapText="1" shrinkToFit="1"/>
    </xf>
    <xf numFmtId="0" fontId="138" fillId="0" borderId="30" xfId="0" applyFont="1" applyBorder="1" applyAlignment="1">
      <alignment horizontal="center" vertical="center" wrapText="1"/>
    </xf>
    <xf numFmtId="0" fontId="138" fillId="0" borderId="0" xfId="0" applyFont="1" applyAlignment="1">
      <alignment horizontal="center" vertical="center" wrapText="1"/>
    </xf>
    <xf numFmtId="0" fontId="138" fillId="0" borderId="13" xfId="0" applyFont="1" applyBorder="1" applyAlignment="1">
      <alignment horizontal="center" vertical="center" wrapText="1"/>
    </xf>
    <xf numFmtId="0" fontId="138" fillId="0" borderId="14" xfId="0" applyFont="1" applyBorder="1" applyAlignment="1">
      <alignment horizontal="center" vertical="center" wrapText="1"/>
    </xf>
    <xf numFmtId="0" fontId="138" fillId="0" borderId="11" xfId="0" applyFont="1" applyBorder="1" applyAlignment="1">
      <alignment horizontal="center" vertical="center" wrapText="1"/>
    </xf>
    <xf numFmtId="0" fontId="138" fillId="0" borderId="12" xfId="0" applyFont="1" applyBorder="1" applyAlignment="1">
      <alignment horizontal="center" vertical="center" wrapText="1"/>
    </xf>
    <xf numFmtId="0" fontId="137" fillId="0" borderId="7" xfId="0" applyFont="1" applyBorder="1" applyAlignment="1">
      <alignment horizontal="center" vertical="center" wrapText="1"/>
    </xf>
    <xf numFmtId="0" fontId="137" fillId="0" borderId="8" xfId="0" applyFont="1" applyBorder="1" applyAlignment="1">
      <alignment horizontal="center" vertical="center" wrapText="1"/>
    </xf>
    <xf numFmtId="0" fontId="137" fillId="0" borderId="9" xfId="0" applyFont="1" applyBorder="1" applyAlignment="1">
      <alignment horizontal="center" vertical="center" wrapText="1"/>
    </xf>
    <xf numFmtId="0" fontId="137" fillId="0" borderId="14" xfId="0" applyFont="1" applyBorder="1" applyAlignment="1">
      <alignment horizontal="center" vertical="center" wrapText="1"/>
    </xf>
    <xf numFmtId="0" fontId="137" fillId="0" borderId="11" xfId="0" applyFont="1" applyBorder="1" applyAlignment="1">
      <alignment horizontal="center" vertical="center" wrapText="1"/>
    </xf>
    <xf numFmtId="0" fontId="137" fillId="0" borderId="12" xfId="0" applyFont="1" applyBorder="1" applyAlignment="1">
      <alignment horizontal="center" vertical="center" wrapText="1"/>
    </xf>
    <xf numFmtId="0" fontId="137" fillId="0" borderId="30" xfId="0" applyFont="1" applyBorder="1" applyAlignment="1">
      <alignment horizontal="center" vertical="center" wrapText="1"/>
    </xf>
    <xf numFmtId="0" fontId="137" fillId="0" borderId="0" xfId="0" applyFont="1" applyAlignment="1">
      <alignment horizontal="center" vertical="center" wrapText="1"/>
    </xf>
    <xf numFmtId="0" fontId="137" fillId="0" borderId="13" xfId="0" applyFont="1" applyBorder="1" applyAlignment="1">
      <alignment horizontal="center" vertical="center" wrapText="1"/>
    </xf>
    <xf numFmtId="0" fontId="137" fillId="0" borderId="30" xfId="0" applyFont="1" applyBorder="1" applyAlignment="1">
      <alignment horizontal="center" vertical="center" wrapText="1" shrinkToFit="1"/>
    </xf>
    <xf numFmtId="0" fontId="137" fillId="0" borderId="13" xfId="0" applyFont="1" applyBorder="1" applyAlignment="1">
      <alignment horizontal="center" vertical="center" wrapText="1" shrinkToFit="1"/>
    </xf>
    <xf numFmtId="0" fontId="137" fillId="0" borderId="14" xfId="0" applyFont="1" applyBorder="1" applyAlignment="1">
      <alignment horizontal="center" vertical="center" wrapText="1" shrinkToFit="1"/>
    </xf>
    <xf numFmtId="0" fontId="137" fillId="0" borderId="12" xfId="0" applyFont="1" applyBorder="1" applyAlignment="1">
      <alignment horizontal="center" vertical="center" wrapText="1" shrinkToFit="1"/>
    </xf>
    <xf numFmtId="0" fontId="79" fillId="0" borderId="7" xfId="0" applyFont="1" applyBorder="1" applyAlignment="1">
      <alignment horizontal="center" vertical="center" wrapText="1"/>
    </xf>
    <xf numFmtId="0" fontId="79" fillId="0" borderId="9" xfId="0" applyFont="1" applyBorder="1" applyAlignment="1">
      <alignment horizontal="center" vertical="center" wrapText="1"/>
    </xf>
    <xf numFmtId="0" fontId="79" fillId="0" borderId="30"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24" xfId="0" applyFont="1" applyBorder="1" applyAlignment="1">
      <alignment horizontal="center" vertical="center" wrapText="1" shrinkToFit="1"/>
    </xf>
    <xf numFmtId="0" fontId="79" fillId="0" borderId="8" xfId="0" applyFont="1" applyBorder="1" applyAlignment="1">
      <alignment horizontal="center" vertical="center" wrapText="1"/>
    </xf>
    <xf numFmtId="0" fontId="79" fillId="0" borderId="0" xfId="0" applyFont="1" applyAlignment="1">
      <alignment horizontal="center" vertical="center" wrapText="1"/>
    </xf>
    <xf numFmtId="0" fontId="79" fillId="0" borderId="14" xfId="0" applyFont="1" applyBorder="1" applyAlignment="1">
      <alignment horizontal="center" vertical="center" wrapText="1"/>
    </xf>
    <xf numFmtId="0" fontId="79" fillId="0" borderId="11" xfId="0" applyFont="1" applyBorder="1" applyAlignment="1">
      <alignment horizontal="center" vertical="center" wrapText="1"/>
    </xf>
    <xf numFmtId="0" fontId="13" fillId="4" borderId="7" xfId="0" applyFont="1" applyFill="1" applyBorder="1" applyAlignment="1">
      <alignment horizontal="center" vertical="center" textRotation="255"/>
    </xf>
    <xf numFmtId="0" fontId="13" fillId="4" borderId="9" xfId="0" applyFont="1" applyFill="1" applyBorder="1" applyAlignment="1">
      <alignment horizontal="center" vertical="center" textRotation="255"/>
    </xf>
    <xf numFmtId="0" fontId="13" fillId="4" borderId="30" xfId="0" applyFont="1" applyFill="1" applyBorder="1" applyAlignment="1">
      <alignment horizontal="center" vertical="center" textRotation="255"/>
    </xf>
    <xf numFmtId="0" fontId="13" fillId="4" borderId="13" xfId="0" applyFont="1" applyFill="1" applyBorder="1" applyAlignment="1">
      <alignment horizontal="center" vertical="center" textRotation="255"/>
    </xf>
    <xf numFmtId="0" fontId="13" fillId="4" borderId="14" xfId="0" applyFont="1" applyFill="1" applyBorder="1" applyAlignment="1">
      <alignment horizontal="center" vertical="center" textRotation="255"/>
    </xf>
    <xf numFmtId="0" fontId="13" fillId="4" borderId="12" xfId="0" applyFont="1" applyFill="1" applyBorder="1" applyAlignment="1">
      <alignment horizontal="center" vertical="center" textRotation="255"/>
    </xf>
    <xf numFmtId="0" fontId="78" fillId="0" borderId="30" xfId="0" applyFont="1" applyBorder="1" applyAlignment="1">
      <alignment horizontal="center" vertical="center"/>
    </xf>
    <xf numFmtId="0" fontId="78" fillId="0" borderId="0" xfId="0" applyFont="1" applyAlignment="1">
      <alignment horizontal="center" vertical="center"/>
    </xf>
    <xf numFmtId="0" fontId="78" fillId="0" borderId="13" xfId="0" applyFont="1" applyBorder="1" applyAlignment="1">
      <alignment horizontal="center" vertical="center"/>
    </xf>
    <xf numFmtId="0" fontId="137" fillId="0" borderId="7" xfId="0" applyFont="1" applyBorder="1" applyAlignment="1">
      <alignment horizontal="center" vertical="center" wrapText="1" shrinkToFit="1"/>
    </xf>
    <xf numFmtId="0" fontId="137" fillId="0" borderId="9" xfId="0" applyFont="1" applyBorder="1" applyAlignment="1">
      <alignment horizontal="center" vertical="center" wrapText="1" shrinkToFit="1"/>
    </xf>
    <xf numFmtId="0" fontId="79" fillId="0" borderId="12" xfId="0" applyFont="1" applyBorder="1" applyAlignment="1">
      <alignment horizontal="center" vertical="center" wrapText="1"/>
    </xf>
    <xf numFmtId="0" fontId="59" fillId="4" borderId="1" xfId="18" applyFill="1" applyBorder="1" applyAlignment="1">
      <alignment horizontal="center" vertical="center"/>
    </xf>
    <xf numFmtId="0" fontId="59" fillId="4" borderId="3" xfId="18" applyFill="1" applyBorder="1" applyAlignment="1">
      <alignment horizontal="center" vertical="center"/>
    </xf>
    <xf numFmtId="0" fontId="59" fillId="4" borderId="2" xfId="18" applyFill="1" applyBorder="1" applyAlignment="1">
      <alignment horizontal="center" vertical="center"/>
    </xf>
    <xf numFmtId="0" fontId="50" fillId="2" borderId="24"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9" xfId="0" applyFont="1" applyFill="1" applyBorder="1" applyAlignment="1">
      <alignment horizontal="center" vertical="center"/>
    </xf>
    <xf numFmtId="0" fontId="49" fillId="2" borderId="92" xfId="0" applyFont="1" applyFill="1" applyBorder="1" applyAlignment="1">
      <alignment horizontal="center" vertical="center"/>
    </xf>
    <xf numFmtId="0" fontId="116" fillId="0" borderId="4" xfId="0" applyFont="1" applyBorder="1" applyAlignment="1">
      <alignment horizontal="center" vertical="center"/>
    </xf>
    <xf numFmtId="0" fontId="116" fillId="0" borderId="85" xfId="0" applyFont="1" applyBorder="1" applyAlignment="1">
      <alignment horizontal="center" vertical="center"/>
    </xf>
    <xf numFmtId="0" fontId="116" fillId="0" borderId="10" xfId="0" applyFont="1" applyBorder="1" applyAlignment="1">
      <alignment horizontal="center" vertical="center"/>
    </xf>
    <xf numFmtId="20" fontId="145" fillId="0" borderId="4" xfId="0" applyNumberFormat="1" applyFont="1" applyBorder="1" applyAlignment="1">
      <alignment horizontal="center" vertical="center" wrapText="1"/>
    </xf>
    <xf numFmtId="20" fontId="145" fillId="0" borderId="85" xfId="0" applyNumberFormat="1" applyFont="1" applyBorder="1" applyAlignment="1">
      <alignment horizontal="center" vertical="center" wrapText="1"/>
    </xf>
    <xf numFmtId="20" fontId="145" fillId="0" borderId="10" xfId="0" applyNumberFormat="1" applyFont="1" applyBorder="1" applyAlignment="1">
      <alignment horizontal="center" vertical="center" wrapText="1"/>
    </xf>
    <xf numFmtId="0" fontId="50" fillId="2" borderId="1" xfId="0" applyFont="1" applyFill="1" applyBorder="1" applyAlignment="1">
      <alignment horizontal="center" vertical="center"/>
    </xf>
    <xf numFmtId="0" fontId="50" fillId="2" borderId="2" xfId="0" applyFont="1" applyFill="1" applyBorder="1" applyAlignment="1">
      <alignment horizontal="center" vertical="center"/>
    </xf>
    <xf numFmtId="20" fontId="145" fillId="0" borderId="24" xfId="0" applyNumberFormat="1" applyFont="1" applyBorder="1" applyAlignment="1">
      <alignment horizontal="center" vertical="center" wrapText="1"/>
    </xf>
    <xf numFmtId="20" fontId="145" fillId="0" borderId="4" xfId="0" applyNumberFormat="1" applyFont="1" applyBorder="1" applyAlignment="1">
      <alignment horizontal="center" vertical="center" wrapText="1" shrinkToFit="1"/>
    </xf>
    <xf numFmtId="20" fontId="145" fillId="0" borderId="85" xfId="0" applyNumberFormat="1" applyFont="1" applyBorder="1" applyAlignment="1">
      <alignment horizontal="center" vertical="center" wrapText="1" shrinkToFit="1"/>
    </xf>
    <xf numFmtId="20" fontId="145" fillId="0" borderId="10" xfId="0" applyNumberFormat="1" applyFont="1" applyBorder="1" applyAlignment="1">
      <alignment horizontal="center" vertical="center" wrapText="1" shrinkToFit="1"/>
    </xf>
    <xf numFmtId="178" fontId="23" fillId="2" borderId="4" xfId="16" applyNumberFormat="1" applyFont="1" applyFill="1" applyBorder="1" applyAlignment="1">
      <alignment horizontal="center" vertical="center"/>
    </xf>
    <xf numFmtId="178" fontId="23" fillId="2" borderId="85" xfId="16" applyNumberFormat="1" applyFont="1" applyFill="1" applyBorder="1" applyAlignment="1">
      <alignment horizontal="center" vertical="center"/>
    </xf>
    <xf numFmtId="178" fontId="23" fillId="2" borderId="24" xfId="16" applyNumberFormat="1" applyFont="1" applyFill="1" applyBorder="1" applyAlignment="1">
      <alignment horizontal="center" vertical="center"/>
    </xf>
    <xf numFmtId="0" fontId="45" fillId="0" borderId="0" xfId="0" applyFont="1" applyAlignment="1">
      <alignment horizontal="center" vertical="center" wrapText="1"/>
    </xf>
    <xf numFmtId="0" fontId="49" fillId="2" borderId="91" xfId="0" applyFont="1" applyFill="1" applyBorder="1" applyAlignment="1">
      <alignment horizontal="center" vertical="center"/>
    </xf>
    <xf numFmtId="0" fontId="9" fillId="0" borderId="24" xfId="5" applyFont="1" applyBorder="1" applyAlignment="1">
      <alignment horizontal="center" vertical="center" textRotation="255"/>
    </xf>
    <xf numFmtId="0" fontId="1" fillId="0" borderId="24" xfId="5" applyFont="1" applyBorder="1" applyAlignment="1">
      <alignment horizontal="center" vertical="center" textRotation="255"/>
    </xf>
    <xf numFmtId="0" fontId="61" fillId="2" borderId="4" xfId="7" applyFont="1" applyFill="1" applyBorder="1" applyAlignment="1">
      <alignment horizontal="center" vertical="center"/>
    </xf>
    <xf numFmtId="0" fontId="61" fillId="2" borderId="10" xfId="5" applyFont="1" applyFill="1" applyBorder="1" applyAlignment="1">
      <alignment horizontal="center" vertical="center"/>
    </xf>
    <xf numFmtId="0" fontId="24" fillId="2" borderId="4" xfId="7" applyFont="1" applyFill="1" applyBorder="1" applyAlignment="1">
      <alignment horizontal="center" vertical="center" shrinkToFit="1"/>
    </xf>
    <xf numFmtId="0" fontId="24" fillId="2" borderId="10" xfId="5" applyFont="1" applyFill="1" applyBorder="1" applyAlignment="1">
      <alignment horizontal="center" vertical="center" shrinkToFit="1"/>
    </xf>
    <xf numFmtId="0" fontId="26" fillId="0" borderId="8" xfId="5" applyFont="1" applyBorder="1" applyAlignment="1">
      <alignment horizontal="center" vertical="center" shrinkToFit="1"/>
    </xf>
    <xf numFmtId="0" fontId="26" fillId="0" borderId="9" xfId="5" applyFont="1" applyBorder="1" applyAlignment="1">
      <alignment horizontal="center" vertical="center" shrinkToFit="1"/>
    </xf>
    <xf numFmtId="0" fontId="26" fillId="0" borderId="5" xfId="5" applyFont="1" applyBorder="1" applyAlignment="1">
      <alignment horizontal="center" vertical="center" shrinkToFit="1"/>
    </xf>
    <xf numFmtId="0" fontId="26" fillId="0" borderId="6" xfId="5" applyFont="1" applyBorder="1" applyAlignment="1">
      <alignment horizontal="center" vertical="center" shrinkToFit="1"/>
    </xf>
    <xf numFmtId="0" fontId="26" fillId="0" borderId="7" xfId="5" applyFont="1" applyBorder="1" applyAlignment="1">
      <alignment horizontal="center" vertical="center" shrinkToFit="1"/>
    </xf>
    <xf numFmtId="0" fontId="26" fillId="0" borderId="12" xfId="5" applyFont="1" applyBorder="1" applyAlignment="1">
      <alignment horizontal="center" vertical="center" shrinkToFit="1"/>
    </xf>
    <xf numFmtId="0" fontId="26" fillId="0" borderId="14" xfId="5" applyFont="1" applyBorder="1" applyAlignment="1">
      <alignment horizontal="center" vertical="center" shrinkToFit="1"/>
    </xf>
    <xf numFmtId="0" fontId="26" fillId="2" borderId="1" xfId="7" applyFont="1" applyFill="1" applyBorder="1" applyAlignment="1">
      <alignment horizontal="center" vertical="center" shrinkToFit="1"/>
    </xf>
    <xf numFmtId="0" fontId="26" fillId="2" borderId="3" xfId="7" applyFont="1" applyFill="1" applyBorder="1" applyAlignment="1">
      <alignment horizontal="center" vertical="center" shrinkToFit="1"/>
    </xf>
    <xf numFmtId="0" fontId="26" fillId="2" borderId="2" xfId="7" applyFont="1" applyFill="1" applyBorder="1" applyAlignment="1">
      <alignment horizontal="center" vertical="center" shrinkToFit="1"/>
    </xf>
    <xf numFmtId="0" fontId="26" fillId="0" borderId="15" xfId="7" applyFont="1" applyBorder="1" applyAlignment="1">
      <alignment horizontal="center" vertical="center" shrinkToFit="1"/>
    </xf>
    <xf numFmtId="0" fontId="26" fillId="0" borderId="16" xfId="7" applyFont="1" applyBorder="1" applyAlignment="1">
      <alignment horizontal="center" vertical="center" shrinkToFit="1"/>
    </xf>
    <xf numFmtId="0" fontId="26" fillId="0" borderId="21" xfId="7" applyFont="1" applyBorder="1" applyAlignment="1">
      <alignment horizontal="center" vertical="center" shrinkToFit="1"/>
    </xf>
    <xf numFmtId="0" fontId="26" fillId="0" borderId="17" xfId="7" applyFont="1" applyBorder="1" applyAlignment="1">
      <alignment horizontal="center" vertical="center" shrinkToFit="1"/>
    </xf>
    <xf numFmtId="0" fontId="26" fillId="0" borderId="18" xfId="7" applyFont="1" applyBorder="1" applyAlignment="1">
      <alignment horizontal="center" vertical="center" shrinkToFit="1"/>
    </xf>
    <xf numFmtId="0" fontId="26" fillId="0" borderId="22" xfId="7" applyFont="1" applyBorder="1" applyAlignment="1">
      <alignment horizontal="center" vertical="center" shrinkToFit="1"/>
    </xf>
    <xf numFmtId="0" fontId="26" fillId="0" borderId="19" xfId="7" applyFont="1" applyBorder="1" applyAlignment="1">
      <alignment horizontal="center" vertical="center" shrinkToFit="1"/>
    </xf>
    <xf numFmtId="0" fontId="26" fillId="0" borderId="20" xfId="7" applyFont="1" applyBorder="1" applyAlignment="1">
      <alignment horizontal="center" vertical="center" shrinkToFit="1"/>
    </xf>
    <xf numFmtId="0" fontId="26" fillId="0" borderId="23" xfId="7" applyFont="1" applyBorder="1" applyAlignment="1">
      <alignment horizontal="center" vertical="center" shrinkToFit="1"/>
    </xf>
    <xf numFmtId="0" fontId="24" fillId="2" borderId="1" xfId="7" applyFont="1" applyFill="1" applyBorder="1" applyAlignment="1">
      <alignment horizontal="center" vertical="center" shrinkToFit="1"/>
    </xf>
    <xf numFmtId="0" fontId="24" fillId="2" borderId="2" xfId="7" applyFont="1" applyFill="1" applyBorder="1" applyAlignment="1">
      <alignment horizontal="center" vertical="center" shrinkToFit="1"/>
    </xf>
    <xf numFmtId="0" fontId="26" fillId="0" borderId="11" xfId="5" applyFont="1" applyBorder="1" applyAlignment="1">
      <alignment horizontal="center" vertical="center" shrinkToFit="1"/>
    </xf>
    <xf numFmtId="0" fontId="26" fillId="0" borderId="7" xfId="7" applyFont="1" applyBorder="1" applyAlignment="1">
      <alignment horizontal="center" vertical="center" shrinkToFit="1"/>
    </xf>
    <xf numFmtId="0" fontId="26" fillId="0" borderId="9" xfId="7" applyFont="1" applyBorder="1" applyAlignment="1">
      <alignment horizontal="center" vertical="center" shrinkToFit="1"/>
    </xf>
    <xf numFmtId="0" fontId="26" fillId="0" borderId="14" xfId="7" applyFont="1" applyBorder="1" applyAlignment="1">
      <alignment horizontal="center" vertical="center" shrinkToFit="1"/>
    </xf>
    <xf numFmtId="0" fontId="26" fillId="0" borderId="12" xfId="7" applyFont="1" applyBorder="1" applyAlignment="1">
      <alignment horizontal="center" vertical="center" shrinkToFit="1"/>
    </xf>
    <xf numFmtId="0" fontId="61" fillId="2" borderId="10" xfId="7" applyFont="1" applyFill="1" applyBorder="1" applyAlignment="1">
      <alignment horizontal="center" vertical="center"/>
    </xf>
    <xf numFmtId="177" fontId="26" fillId="0" borderId="0" xfId="7" applyNumberFormat="1" applyFont="1" applyAlignment="1">
      <alignment horizontal="right" vertical="center" shrinkToFit="1"/>
    </xf>
    <xf numFmtId="0" fontId="144" fillId="0" borderId="0" xfId="5" applyFont="1" applyAlignment="1">
      <alignment horizontal="center" vertical="center" wrapText="1"/>
    </xf>
    <xf numFmtId="0" fontId="61" fillId="2" borderId="7" xfId="7" applyFont="1" applyFill="1" applyBorder="1" applyAlignment="1">
      <alignment horizontal="center" vertical="center"/>
    </xf>
    <xf numFmtId="0" fontId="61" fillId="2" borderId="14" xfId="5" applyFont="1" applyFill="1" applyBorder="1" applyAlignment="1">
      <alignment horizontal="center" vertical="center"/>
    </xf>
    <xf numFmtId="0" fontId="26" fillId="2" borderId="7" xfId="7" applyFont="1" applyFill="1" applyBorder="1" applyAlignment="1">
      <alignment horizontal="center" vertical="center" shrinkToFit="1"/>
    </xf>
    <xf numFmtId="0" fontId="26" fillId="2" borderId="8" xfId="5" applyFont="1" applyFill="1" applyBorder="1" applyAlignment="1">
      <alignment horizontal="center" vertical="center" shrinkToFit="1"/>
    </xf>
    <xf numFmtId="0" fontId="26" fillId="2" borderId="9" xfId="5" applyFont="1" applyFill="1" applyBorder="1" applyAlignment="1">
      <alignment horizontal="center" vertical="center" shrinkToFit="1"/>
    </xf>
    <xf numFmtId="0" fontId="24" fillId="2" borderId="10" xfId="7" applyFont="1" applyFill="1" applyBorder="1" applyAlignment="1">
      <alignment horizontal="center" vertical="center" shrinkToFit="1"/>
    </xf>
    <xf numFmtId="0" fontId="26" fillId="0" borderId="15" xfId="5" applyFont="1" applyBorder="1" applyAlignment="1">
      <alignment horizontal="center" vertical="center" shrinkToFit="1"/>
    </xf>
    <xf numFmtId="0" fontId="26" fillId="0" borderId="16" xfId="5" applyFont="1" applyBorder="1" applyAlignment="1">
      <alignment horizontal="center" vertical="center" shrinkToFit="1"/>
    </xf>
    <xf numFmtId="0" fontId="26" fillId="0" borderId="21" xfId="5" applyFont="1" applyBorder="1" applyAlignment="1">
      <alignment horizontal="center" vertical="center" shrinkToFit="1"/>
    </xf>
    <xf numFmtId="0" fontId="26" fillId="0" borderId="19" xfId="5" applyFont="1" applyBorder="1" applyAlignment="1">
      <alignment horizontal="center" vertical="center" shrinkToFit="1"/>
    </xf>
    <xf numFmtId="0" fontId="26" fillId="0" borderId="20" xfId="5" applyFont="1" applyBorder="1" applyAlignment="1">
      <alignment horizontal="center" vertical="center" shrinkToFit="1"/>
    </xf>
    <xf numFmtId="0" fontId="26" fillId="0" borderId="23" xfId="5" applyFont="1" applyBorder="1" applyAlignment="1">
      <alignment horizontal="center" vertical="center" shrinkToFit="1"/>
    </xf>
    <xf numFmtId="0" fontId="9" fillId="7" borderId="58" xfId="11" applyFont="1" applyFill="1" applyBorder="1" applyAlignment="1">
      <alignment horizontal="center" vertical="center" shrinkToFit="1"/>
    </xf>
    <xf numFmtId="0" fontId="9" fillId="7" borderId="2" xfId="11" applyFont="1" applyFill="1" applyBorder="1" applyAlignment="1">
      <alignment horizontal="center" vertical="center" shrinkToFit="1"/>
    </xf>
    <xf numFmtId="0" fontId="33" fillId="7" borderId="3" xfId="11" applyFont="1" applyFill="1" applyBorder="1" applyAlignment="1">
      <alignment horizontal="center" vertical="center" shrinkToFit="1"/>
    </xf>
    <xf numFmtId="0" fontId="33" fillId="7" borderId="2" xfId="11" applyFont="1" applyFill="1" applyBorder="1" applyAlignment="1">
      <alignment horizontal="center" vertical="center" shrinkToFit="1"/>
    </xf>
    <xf numFmtId="0" fontId="9" fillId="13" borderId="3" xfId="11" applyFont="1" applyFill="1" applyBorder="1" applyAlignment="1">
      <alignment horizontal="center" vertical="center" shrinkToFit="1"/>
    </xf>
    <xf numFmtId="0" fontId="9" fillId="13" borderId="2" xfId="11" applyFont="1" applyFill="1" applyBorder="1" applyAlignment="1">
      <alignment horizontal="center" vertical="center" shrinkToFit="1"/>
    </xf>
    <xf numFmtId="0" fontId="8" fillId="7" borderId="4" xfId="11" applyFont="1" applyFill="1" applyBorder="1" applyAlignment="1">
      <alignment horizontal="center" vertical="center"/>
    </xf>
    <xf numFmtId="0" fontId="8" fillId="7" borderId="85" xfId="11" applyFont="1" applyFill="1" applyBorder="1" applyAlignment="1">
      <alignment horizontal="center" vertical="center"/>
    </xf>
    <xf numFmtId="0" fontId="8" fillId="7" borderId="10" xfId="11" applyFont="1" applyFill="1" applyBorder="1" applyAlignment="1">
      <alignment horizontal="center" vertical="center"/>
    </xf>
    <xf numFmtId="0" fontId="9" fillId="7" borderId="7" xfId="11" applyFont="1" applyFill="1" applyBorder="1" applyAlignment="1">
      <alignment horizontal="center" vertical="center"/>
    </xf>
    <xf numFmtId="0" fontId="9" fillId="7" borderId="9" xfId="11" applyFont="1" applyFill="1" applyBorder="1" applyAlignment="1">
      <alignment horizontal="center" vertical="center"/>
    </xf>
    <xf numFmtId="0" fontId="9" fillId="7" borderId="30" xfId="11" applyFont="1" applyFill="1" applyBorder="1" applyAlignment="1">
      <alignment horizontal="center" vertical="center"/>
    </xf>
    <xf numFmtId="0" fontId="9" fillId="7" borderId="13" xfId="11" applyFont="1" applyFill="1" applyBorder="1" applyAlignment="1">
      <alignment horizontal="center" vertical="center"/>
    </xf>
    <xf numFmtId="0" fontId="9" fillId="7" borderId="14" xfId="11" applyFont="1" applyFill="1" applyBorder="1" applyAlignment="1">
      <alignment horizontal="center" vertical="center"/>
    </xf>
    <xf numFmtId="0" fontId="9" fillId="7" borderId="12" xfId="11" applyFont="1" applyFill="1" applyBorder="1" applyAlignment="1">
      <alignment horizontal="center" vertical="center"/>
    </xf>
    <xf numFmtId="0" fontId="9" fillId="7" borderId="3" xfId="11" applyFont="1" applyFill="1" applyBorder="1" applyAlignment="1">
      <alignment horizontal="center" vertical="center" shrinkToFit="1"/>
    </xf>
    <xf numFmtId="0" fontId="33" fillId="13" borderId="27" xfId="11" applyFont="1" applyFill="1" applyBorder="1" applyAlignment="1">
      <alignment horizontal="center" vertical="center" shrinkToFit="1"/>
    </xf>
    <xf numFmtId="0" fontId="33" fillId="13" borderId="9" xfId="11" applyFont="1" applyFill="1" applyBorder="1" applyAlignment="1">
      <alignment horizontal="center" vertical="center" shrinkToFit="1"/>
    </xf>
    <xf numFmtId="0" fontId="9" fillId="13" borderId="1" xfId="11" applyFont="1" applyFill="1" applyBorder="1" applyAlignment="1">
      <alignment horizontal="center" vertical="center"/>
    </xf>
    <xf numFmtId="0" fontId="9" fillId="13" borderId="2" xfId="11" applyFont="1" applyFill="1" applyBorder="1" applyAlignment="1">
      <alignment horizontal="center" vertical="center"/>
    </xf>
    <xf numFmtId="0" fontId="9" fillId="13" borderId="58" xfId="11" applyFont="1" applyFill="1" applyBorder="1" applyAlignment="1">
      <alignment horizontal="center" vertical="center" shrinkToFit="1"/>
    </xf>
    <xf numFmtId="0" fontId="9" fillId="13" borderId="1" xfId="11" applyFont="1" applyFill="1" applyBorder="1" applyAlignment="1">
      <alignment horizontal="center" vertical="center" shrinkToFit="1"/>
    </xf>
    <xf numFmtId="0" fontId="33" fillId="11" borderId="58" xfId="11" applyFont="1" applyFill="1" applyBorder="1" applyAlignment="1">
      <alignment horizontal="center" vertical="center" shrinkToFit="1"/>
    </xf>
    <xf numFmtId="0" fontId="33" fillId="11" borderId="3" xfId="11" applyFont="1" applyFill="1" applyBorder="1" applyAlignment="1">
      <alignment horizontal="center" vertical="center" shrinkToFit="1"/>
    </xf>
    <xf numFmtId="0" fontId="33" fillId="11" borderId="74" xfId="11" applyFont="1" applyFill="1" applyBorder="1" applyAlignment="1">
      <alignment horizontal="center" vertical="center" shrinkToFit="1"/>
    </xf>
    <xf numFmtId="0" fontId="9" fillId="7" borderId="1" xfId="11" applyFont="1" applyFill="1" applyBorder="1" applyAlignment="1">
      <alignment horizontal="center" vertical="center" shrinkToFit="1"/>
    </xf>
    <xf numFmtId="0" fontId="8" fillId="7" borderId="61" xfId="11" applyFont="1" applyFill="1" applyBorder="1" applyAlignment="1">
      <alignment horizontal="center" vertical="center"/>
    </xf>
    <xf numFmtId="0" fontId="8" fillId="7" borderId="63" xfId="11" applyFont="1" applyFill="1" applyBorder="1" applyAlignment="1">
      <alignment horizontal="center" vertical="center"/>
    </xf>
    <xf numFmtId="0" fontId="8" fillId="7" borderId="56" xfId="11" applyFont="1" applyFill="1" applyBorder="1" applyAlignment="1">
      <alignment horizontal="center" vertical="center"/>
    </xf>
    <xf numFmtId="0" fontId="149" fillId="5" borderId="2" xfId="11" applyFont="1" applyFill="1" applyBorder="1" applyAlignment="1">
      <alignment horizontal="center"/>
    </xf>
    <xf numFmtId="0" fontId="149" fillId="5" borderId="24" xfId="11" applyFont="1" applyFill="1" applyBorder="1" applyAlignment="1">
      <alignment horizontal="center"/>
    </xf>
    <xf numFmtId="0" fontId="149" fillId="5" borderId="1" xfId="11" applyFont="1" applyFill="1" applyBorder="1" applyAlignment="1">
      <alignment horizontal="center"/>
    </xf>
    <xf numFmtId="0" fontId="149" fillId="5" borderId="57" xfId="11" applyFont="1" applyFill="1" applyBorder="1" applyAlignment="1">
      <alignment horizontal="center"/>
    </xf>
    <xf numFmtId="0" fontId="149" fillId="5" borderId="4" xfId="11" applyFont="1" applyFill="1" applyBorder="1" applyAlignment="1">
      <alignment horizontal="center"/>
    </xf>
    <xf numFmtId="0" fontId="149" fillId="5" borderId="61" xfId="11" applyFont="1" applyFill="1" applyBorder="1" applyAlignment="1">
      <alignment horizontal="center"/>
    </xf>
    <xf numFmtId="0" fontId="108" fillId="0" borderId="47" xfId="5" applyFont="1" applyBorder="1" applyAlignment="1">
      <alignment horizontal="center" vertical="center" wrapText="1"/>
    </xf>
    <xf numFmtId="0" fontId="33" fillId="11" borderId="102" xfId="11" applyFont="1" applyFill="1" applyBorder="1" applyAlignment="1">
      <alignment horizontal="center" vertical="center" shrinkToFit="1"/>
    </xf>
    <xf numFmtId="0" fontId="33" fillId="11" borderId="103" xfId="11" applyFont="1" applyFill="1" applyBorder="1" applyAlignment="1">
      <alignment horizontal="center" vertical="center" shrinkToFit="1"/>
    </xf>
    <xf numFmtId="0" fontId="33" fillId="11" borderId="68" xfId="11" applyFont="1" applyFill="1" applyBorder="1" applyAlignment="1">
      <alignment horizontal="center" vertical="center"/>
    </xf>
    <xf numFmtId="0" fontId="33" fillId="11" borderId="69" xfId="11" applyFont="1" applyFill="1" applyBorder="1" applyAlignment="1">
      <alignment horizontal="center" vertical="center"/>
    </xf>
    <xf numFmtId="0" fontId="34" fillId="12" borderId="104" xfId="11" applyFont="1" applyFill="1" applyBorder="1" applyAlignment="1">
      <alignment horizontal="center" vertical="center" wrapText="1"/>
    </xf>
    <xf numFmtId="0" fontId="34" fillId="12" borderId="28" xfId="11" applyFont="1" applyFill="1" applyBorder="1" applyAlignment="1">
      <alignment horizontal="center" vertical="center" wrapText="1"/>
    </xf>
    <xf numFmtId="0" fontId="34" fillId="12" borderId="76" xfId="11" applyFont="1" applyFill="1" applyBorder="1" applyAlignment="1">
      <alignment horizontal="center" vertical="center" wrapText="1"/>
    </xf>
    <xf numFmtId="0" fontId="34" fillId="12" borderId="125" xfId="11" applyFont="1" applyFill="1" applyBorder="1" applyAlignment="1">
      <alignment horizontal="center" vertical="center"/>
    </xf>
    <xf numFmtId="0" fontId="34" fillId="12" borderId="32" xfId="11" applyFont="1" applyFill="1" applyBorder="1" applyAlignment="1">
      <alignment horizontal="center" vertical="center"/>
    </xf>
    <xf numFmtId="0" fontId="34" fillId="12" borderId="33" xfId="11" applyFont="1" applyFill="1" applyBorder="1" applyAlignment="1">
      <alignment horizontal="center" vertical="center"/>
    </xf>
    <xf numFmtId="0" fontId="34" fillId="12" borderId="62" xfId="11" applyFont="1" applyFill="1" applyBorder="1" applyAlignment="1">
      <alignment horizontal="center" vertical="center" wrapText="1"/>
    </xf>
    <xf numFmtId="0" fontId="34" fillId="12" borderId="31" xfId="11" applyFont="1" applyFill="1" applyBorder="1" applyAlignment="1">
      <alignment horizontal="center" vertical="center"/>
    </xf>
    <xf numFmtId="0" fontId="34" fillId="12" borderId="37" xfId="11" applyFont="1" applyFill="1" applyBorder="1" applyAlignment="1">
      <alignment horizontal="center" vertical="center"/>
    </xf>
    <xf numFmtId="0" fontId="34" fillId="12" borderId="38" xfId="11" applyFont="1" applyFill="1" applyBorder="1" applyAlignment="1">
      <alignment horizontal="center" vertical="center"/>
    </xf>
    <xf numFmtId="0" fontId="34" fillId="12" borderId="1" xfId="11" applyFont="1" applyFill="1" applyBorder="1" applyAlignment="1">
      <alignment horizontal="center" vertical="center"/>
    </xf>
    <xf numFmtId="0" fontId="34" fillId="12" borderId="3" xfId="11" applyFont="1" applyFill="1" applyBorder="1" applyAlignment="1">
      <alignment horizontal="center" vertical="center"/>
    </xf>
    <xf numFmtId="0" fontId="34" fillId="12" borderId="74" xfId="11" applyFont="1" applyFill="1" applyBorder="1" applyAlignment="1">
      <alignment horizontal="center" vertical="center"/>
    </xf>
    <xf numFmtId="0" fontId="34" fillId="11" borderId="29" xfId="11" applyFont="1" applyFill="1" applyBorder="1" applyAlignment="1">
      <alignment horizontal="center" vertical="center"/>
    </xf>
    <xf numFmtId="0" fontId="34" fillId="11" borderId="37" xfId="11" applyFont="1" applyFill="1" applyBorder="1" applyAlignment="1">
      <alignment horizontal="center" vertical="center"/>
    </xf>
    <xf numFmtId="0" fontId="127" fillId="0" borderId="68" xfId="11" applyFont="1" applyBorder="1" applyAlignment="1">
      <alignment horizontal="center" vertical="center"/>
    </xf>
    <xf numFmtId="0" fontId="127" fillId="0" borderId="69" xfId="11" applyFont="1" applyBorder="1" applyAlignment="1">
      <alignment horizontal="center" vertical="center"/>
    </xf>
    <xf numFmtId="0" fontId="127" fillId="11" borderId="70" xfId="11" applyFont="1" applyFill="1" applyBorder="1" applyAlignment="1">
      <alignment horizontal="center" vertical="center"/>
    </xf>
    <xf numFmtId="0" fontId="127" fillId="11" borderId="53" xfId="11" applyFont="1" applyFill="1" applyBorder="1" applyAlignment="1">
      <alignment horizontal="center" vertical="center"/>
    </xf>
    <xf numFmtId="0" fontId="127" fillId="11" borderId="73" xfId="11" applyFont="1" applyFill="1" applyBorder="1" applyAlignment="1">
      <alignment horizontal="center" vertical="center"/>
    </xf>
    <xf numFmtId="0" fontId="127" fillId="11" borderId="27" xfId="11" applyFont="1" applyFill="1" applyBorder="1" applyAlignment="1">
      <alignment horizontal="center" vertical="center" shrinkToFit="1"/>
    </xf>
    <xf numFmtId="0" fontId="127" fillId="11" borderId="8" xfId="11" applyFont="1" applyFill="1" applyBorder="1" applyAlignment="1">
      <alignment horizontal="center" vertical="center" shrinkToFit="1"/>
    </xf>
    <xf numFmtId="0" fontId="127" fillId="11" borderId="26" xfId="11" applyFont="1" applyFill="1" applyBorder="1" applyAlignment="1">
      <alignment horizontal="center" vertical="center" shrinkToFit="1"/>
    </xf>
    <xf numFmtId="0" fontId="127" fillId="11" borderId="11" xfId="11" applyFont="1" applyFill="1" applyBorder="1" applyAlignment="1">
      <alignment horizontal="center" vertical="center" shrinkToFit="1"/>
    </xf>
    <xf numFmtId="0" fontId="33" fillId="7" borderId="58" xfId="11" applyFont="1" applyFill="1" applyBorder="1" applyAlignment="1">
      <alignment horizontal="center" vertical="center" shrinkToFit="1"/>
    </xf>
    <xf numFmtId="0" fontId="120" fillId="0" borderId="60" xfId="5" applyFont="1" applyBorder="1" applyAlignment="1">
      <alignment horizontal="center" vertical="center" textRotation="255"/>
    </xf>
    <xf numFmtId="0" fontId="120" fillId="0" borderId="62" xfId="5" applyFont="1" applyBorder="1" applyAlignment="1">
      <alignment horizontal="center" vertical="center" textRotation="255"/>
    </xf>
    <xf numFmtId="0" fontId="120" fillId="0" borderId="55" xfId="5" applyFont="1" applyBorder="1" applyAlignment="1">
      <alignment horizontal="center" vertical="center" textRotation="255"/>
    </xf>
    <xf numFmtId="0" fontId="120" fillId="0" borderId="76" xfId="5" applyFont="1" applyBorder="1" applyAlignment="1">
      <alignment horizontal="center" vertical="center" textRotation="255"/>
    </xf>
    <xf numFmtId="0" fontId="120" fillId="0" borderId="104" xfId="5" applyFont="1" applyBorder="1" applyAlignment="1">
      <alignment horizontal="center" vertical="center" textRotation="255"/>
    </xf>
    <xf numFmtId="0" fontId="34" fillId="0" borderId="70" xfId="11" applyFont="1" applyBorder="1" applyAlignment="1">
      <alignment horizontal="center" vertical="center"/>
    </xf>
    <xf numFmtId="0" fontId="34" fillId="0" borderId="53" xfId="11" applyFont="1" applyBorder="1" applyAlignment="1">
      <alignment horizontal="center" vertical="center"/>
    </xf>
    <xf numFmtId="0" fontId="34" fillId="0" borderId="73" xfId="11" applyFont="1" applyBorder="1" applyAlignment="1">
      <alignment horizontal="center" vertical="center"/>
    </xf>
    <xf numFmtId="0" fontId="123" fillId="0" borderId="104" xfId="5" applyFont="1" applyBorder="1" applyAlignment="1">
      <alignment horizontal="center" vertical="center" textRotation="255"/>
    </xf>
    <xf numFmtId="0" fontId="123" fillId="0" borderId="62" xfId="5" applyFont="1" applyBorder="1" applyAlignment="1">
      <alignment horizontal="center" vertical="center" textRotation="255"/>
    </xf>
    <xf numFmtId="0" fontId="123" fillId="0" borderId="55" xfId="5" applyFont="1" applyBorder="1" applyAlignment="1">
      <alignment horizontal="center" vertical="center" textRotation="255"/>
    </xf>
    <xf numFmtId="0" fontId="123" fillId="0" borderId="60" xfId="5" applyFont="1" applyBorder="1" applyAlignment="1">
      <alignment horizontal="center" vertical="center" textRotation="255"/>
    </xf>
    <xf numFmtId="0" fontId="123" fillId="0" borderId="76" xfId="5" applyFont="1" applyBorder="1" applyAlignment="1">
      <alignment horizontal="center" vertical="center" textRotation="255"/>
    </xf>
    <xf numFmtId="0" fontId="33" fillId="7" borderId="119" xfId="11" applyFont="1" applyFill="1" applyBorder="1" applyAlignment="1">
      <alignment horizontal="center" vertical="center" shrinkToFit="1"/>
    </xf>
    <xf numFmtId="0" fontId="33" fillId="7" borderId="96" xfId="11" applyFont="1" applyFill="1" applyBorder="1" applyAlignment="1">
      <alignment horizontal="center" vertical="center" shrinkToFit="1"/>
    </xf>
    <xf numFmtId="0" fontId="33" fillId="7" borderId="110" xfId="11" applyFont="1" applyFill="1" applyBorder="1" applyAlignment="1">
      <alignment horizontal="center" vertical="center" shrinkToFit="1"/>
    </xf>
    <xf numFmtId="0" fontId="33" fillId="7" borderId="27" xfId="11" applyFont="1" applyFill="1" applyBorder="1" applyAlignment="1">
      <alignment horizontal="center" vertical="center" shrinkToFit="1"/>
    </xf>
    <xf numFmtId="0" fontId="33" fillId="7" borderId="9" xfId="11" applyFont="1" applyFill="1" applyBorder="1" applyAlignment="1">
      <alignment horizontal="center" vertical="center" shrinkToFit="1"/>
    </xf>
    <xf numFmtId="0" fontId="33" fillId="7" borderId="28" xfId="11" applyFont="1" applyFill="1" applyBorder="1" applyAlignment="1">
      <alignment horizontal="center" vertical="center" shrinkToFit="1"/>
    </xf>
    <xf numFmtId="0" fontId="33" fillId="7" borderId="13" xfId="11" applyFont="1" applyFill="1" applyBorder="1" applyAlignment="1">
      <alignment horizontal="center" vertical="center" shrinkToFit="1"/>
    </xf>
    <xf numFmtId="0" fontId="33" fillId="7" borderId="26" xfId="11" applyFont="1" applyFill="1" applyBorder="1" applyAlignment="1">
      <alignment horizontal="center" vertical="center" shrinkToFit="1"/>
    </xf>
    <xf numFmtId="0" fontId="33" fillId="7" borderId="12" xfId="11" applyFont="1" applyFill="1" applyBorder="1" applyAlignment="1">
      <alignment horizontal="center" vertical="center" shrinkToFit="1"/>
    </xf>
    <xf numFmtId="0" fontId="33" fillId="11" borderId="27" xfId="11" applyFont="1" applyFill="1" applyBorder="1" applyAlignment="1">
      <alignment horizontal="center" vertical="center" shrinkToFit="1"/>
    </xf>
    <xf numFmtId="0" fontId="33" fillId="11" borderId="8" xfId="11" applyFont="1" applyFill="1" applyBorder="1" applyAlignment="1">
      <alignment horizontal="center" vertical="center" shrinkToFit="1"/>
    </xf>
    <xf numFmtId="0" fontId="33" fillId="11" borderId="28" xfId="11" applyFont="1" applyFill="1" applyBorder="1" applyAlignment="1">
      <alignment horizontal="center" vertical="center" shrinkToFit="1"/>
    </xf>
    <xf numFmtId="0" fontId="33" fillId="11" borderId="0" xfId="11" applyFont="1" applyFill="1" applyAlignment="1">
      <alignment horizontal="center" vertical="center" shrinkToFit="1"/>
    </xf>
    <xf numFmtId="0" fontId="33" fillId="11" borderId="29" xfId="11" applyFont="1" applyFill="1" applyBorder="1" applyAlignment="1">
      <alignment horizontal="center" vertical="center" shrinkToFit="1"/>
    </xf>
    <xf numFmtId="0" fontId="33" fillId="11" borderId="37" xfId="11" applyFont="1" applyFill="1" applyBorder="1" applyAlignment="1">
      <alignment horizontal="center" vertical="center" shrinkToFit="1"/>
    </xf>
    <xf numFmtId="0" fontId="33" fillId="13" borderId="58" xfId="11" applyFont="1" applyFill="1" applyBorder="1" applyAlignment="1">
      <alignment horizontal="center" vertical="center" shrinkToFit="1"/>
    </xf>
    <xf numFmtId="0" fontId="33" fillId="13" borderId="2" xfId="11" applyFont="1" applyFill="1" applyBorder="1" applyAlignment="1">
      <alignment horizontal="center" vertical="center" shrinkToFit="1"/>
    </xf>
    <xf numFmtId="0" fontId="10" fillId="0" borderId="24" xfId="5" applyFont="1" applyBorder="1" applyAlignment="1">
      <alignment horizontal="center" vertical="center" textRotation="255"/>
    </xf>
    <xf numFmtId="0" fontId="15" fillId="0" borderId="0" xfId="5" applyFont="1" applyAlignment="1">
      <alignment horizontal="center" vertical="center"/>
    </xf>
    <xf numFmtId="0" fontId="15" fillId="4" borderId="0" xfId="5" applyFont="1" applyFill="1" applyAlignment="1">
      <alignment horizontal="center"/>
    </xf>
    <xf numFmtId="0" fontId="51" fillId="4" borderId="8" xfId="5" applyFont="1" applyFill="1" applyBorder="1" applyAlignment="1">
      <alignment horizontal="center" vertical="center"/>
    </xf>
    <xf numFmtId="0" fontId="21" fillId="4" borderId="8" xfId="5" applyFont="1" applyFill="1" applyBorder="1" applyAlignment="1">
      <alignment horizontal="center" vertical="center" wrapText="1"/>
    </xf>
    <xf numFmtId="0" fontId="61" fillId="0" borderId="11" xfId="5" applyFont="1" applyBorder="1" applyAlignment="1">
      <alignment horizontal="center" vertical="center"/>
    </xf>
    <xf numFmtId="0" fontId="61" fillId="0" borderId="3" xfId="5" applyFont="1" applyBorder="1" applyAlignment="1">
      <alignment horizontal="center" vertical="center"/>
    </xf>
    <xf numFmtId="0" fontId="61" fillId="0" borderId="0" xfId="5" applyFont="1" applyAlignment="1">
      <alignment horizontal="center" vertical="center"/>
    </xf>
    <xf numFmtId="0" fontId="21" fillId="4" borderId="0" xfId="5" applyFont="1" applyFill="1" applyAlignment="1">
      <alignment horizontal="center" vertical="center"/>
    </xf>
    <xf numFmtId="0" fontId="2" fillId="0" borderId="25" xfId="5" applyFont="1" applyBorder="1" applyAlignment="1">
      <alignment horizontal="center" vertical="center"/>
    </xf>
    <xf numFmtId="0" fontId="2" fillId="0" borderId="32" xfId="5" applyFont="1" applyBorder="1" applyAlignment="1">
      <alignment horizontal="center" vertical="center"/>
    </xf>
    <xf numFmtId="0" fontId="2" fillId="0" borderId="33" xfId="5" applyFont="1" applyBorder="1" applyAlignment="1">
      <alignment horizontal="center" vertical="center"/>
    </xf>
    <xf numFmtId="0" fontId="2" fillId="0" borderId="28" xfId="5" applyFont="1" applyBorder="1" applyAlignment="1">
      <alignment horizontal="center" vertical="center"/>
    </xf>
    <xf numFmtId="0" fontId="2" fillId="0" borderId="0" xfId="5" applyFont="1" applyAlignment="1">
      <alignment horizontal="center" vertical="center"/>
    </xf>
    <xf numFmtId="0" fontId="2" fillId="0" borderId="36" xfId="5" applyFont="1" applyBorder="1" applyAlignment="1">
      <alignment horizontal="center" vertical="center"/>
    </xf>
    <xf numFmtId="0" fontId="2" fillId="0" borderId="29" xfId="5" applyFont="1" applyBorder="1" applyAlignment="1">
      <alignment horizontal="center" vertical="center"/>
    </xf>
    <xf numFmtId="0" fontId="2" fillId="0" borderId="37" xfId="5" applyFont="1" applyBorder="1" applyAlignment="1">
      <alignment horizontal="center" vertical="center"/>
    </xf>
    <xf numFmtId="0" fontId="2" fillId="0" borderId="38" xfId="5" applyFont="1" applyBorder="1" applyAlignment="1">
      <alignment horizontal="center" vertical="center"/>
    </xf>
    <xf numFmtId="0" fontId="51" fillId="0" borderId="7" xfId="5" applyFont="1" applyBorder="1" applyAlignment="1">
      <alignment horizontal="center" vertical="center"/>
    </xf>
    <xf numFmtId="0" fontId="51" fillId="0" borderId="8" xfId="5" applyFont="1" applyBorder="1" applyAlignment="1">
      <alignment horizontal="center" vertical="center"/>
    </xf>
    <xf numFmtId="0" fontId="51" fillId="0" borderId="9" xfId="5" applyFont="1" applyBorder="1" applyAlignment="1">
      <alignment horizontal="center" vertical="center"/>
    </xf>
    <xf numFmtId="0" fontId="51" fillId="0" borderId="30" xfId="5" applyFont="1" applyBorder="1" applyAlignment="1">
      <alignment horizontal="center" vertical="center"/>
    </xf>
    <xf numFmtId="0" fontId="51" fillId="0" borderId="0" xfId="5" applyFont="1" applyAlignment="1">
      <alignment horizontal="center" vertical="center"/>
    </xf>
    <xf numFmtId="0" fontId="51" fillId="0" borderId="13" xfId="5" applyFont="1" applyBorder="1" applyAlignment="1">
      <alignment horizontal="center" vertical="center"/>
    </xf>
    <xf numFmtId="0" fontId="14" fillId="2" borderId="25" xfId="5" applyFont="1" applyFill="1" applyBorder="1" applyAlignment="1">
      <alignment horizontal="center" vertical="center"/>
    </xf>
    <xf numFmtId="0" fontId="14" fillId="2" borderId="32" xfId="5" applyFont="1" applyFill="1" applyBorder="1" applyAlignment="1">
      <alignment horizontal="center" vertical="center"/>
    </xf>
    <xf numFmtId="0" fontId="14" fillId="2" borderId="33" xfId="5" applyFont="1" applyFill="1" applyBorder="1" applyAlignment="1">
      <alignment horizontal="center" vertical="center"/>
    </xf>
    <xf numFmtId="0" fontId="14" fillId="2" borderId="26" xfId="5" applyFont="1" applyFill="1" applyBorder="1" applyAlignment="1">
      <alignment horizontal="center" vertical="center"/>
    </xf>
    <xf numFmtId="0" fontId="14" fillId="2" borderId="11" xfId="5" applyFont="1" applyFill="1" applyBorder="1" applyAlignment="1">
      <alignment horizontal="center" vertical="center"/>
    </xf>
    <xf numFmtId="0" fontId="14" fillId="2" borderId="34" xfId="5" applyFont="1" applyFill="1" applyBorder="1" applyAlignment="1">
      <alignment horizontal="center" vertical="center"/>
    </xf>
    <xf numFmtId="0" fontId="51" fillId="4" borderId="0" xfId="5" applyFont="1" applyFill="1" applyAlignment="1">
      <alignment horizontal="center" vertical="center"/>
    </xf>
    <xf numFmtId="0" fontId="51" fillId="0" borderId="27" xfId="5" applyFont="1" applyBorder="1" applyAlignment="1">
      <alignment horizontal="center" vertical="center" textRotation="255"/>
    </xf>
    <xf numFmtId="0" fontId="51" fillId="0" borderId="8" xfId="5" applyFont="1" applyBorder="1" applyAlignment="1">
      <alignment horizontal="center" vertical="center" textRotation="255"/>
    </xf>
    <xf numFmtId="0" fontId="51" fillId="0" borderId="35" xfId="5" applyFont="1" applyBorder="1" applyAlignment="1">
      <alignment horizontal="center" vertical="center" textRotation="255"/>
    </xf>
    <xf numFmtId="0" fontId="51" fillId="0" borderId="28" xfId="5" applyFont="1" applyBorder="1" applyAlignment="1">
      <alignment horizontal="center" vertical="center" textRotation="255"/>
    </xf>
    <xf numFmtId="0" fontId="51" fillId="0" borderId="0" xfId="5" applyFont="1" applyAlignment="1">
      <alignment horizontal="center" vertical="center" textRotation="255"/>
    </xf>
    <xf numFmtId="0" fontId="51" fillId="0" borderId="36" xfId="5" applyFont="1" applyBorder="1" applyAlignment="1">
      <alignment horizontal="center" vertical="center" textRotation="255"/>
    </xf>
    <xf numFmtId="0" fontId="51" fillId="0" borderId="29" xfId="5" applyFont="1" applyBorder="1" applyAlignment="1">
      <alignment horizontal="center" vertical="center" textRotation="255"/>
    </xf>
    <xf numFmtId="0" fontId="51" fillId="0" borderId="37" xfId="5" applyFont="1" applyBorder="1" applyAlignment="1">
      <alignment horizontal="center" vertical="center" textRotation="255"/>
    </xf>
    <xf numFmtId="0" fontId="51" fillId="0" borderId="38" xfId="5" applyFont="1" applyBorder="1" applyAlignment="1">
      <alignment horizontal="center" vertical="center" textRotation="255"/>
    </xf>
    <xf numFmtId="0" fontId="15" fillId="4" borderId="37" xfId="5" applyFont="1" applyFill="1" applyBorder="1" applyAlignment="1">
      <alignment horizontal="center"/>
    </xf>
    <xf numFmtId="0" fontId="21" fillId="4" borderId="0" xfId="5" applyFont="1" applyFill="1" applyAlignment="1">
      <alignment horizontal="center" vertical="top"/>
    </xf>
    <xf numFmtId="0" fontId="51" fillId="4" borderId="7" xfId="5" applyFont="1" applyFill="1" applyBorder="1" applyAlignment="1">
      <alignment horizontal="center" vertical="center"/>
    </xf>
    <xf numFmtId="0" fontId="51" fillId="4" borderId="9" xfId="5" applyFont="1" applyFill="1" applyBorder="1" applyAlignment="1">
      <alignment horizontal="center" vertical="center"/>
    </xf>
    <xf numFmtId="0" fontId="51" fillId="4" borderId="30" xfId="5" applyFont="1" applyFill="1" applyBorder="1" applyAlignment="1">
      <alignment horizontal="center" vertical="center"/>
    </xf>
    <xf numFmtId="0" fontId="51" fillId="4" borderId="13" xfId="5" applyFont="1" applyFill="1" applyBorder="1" applyAlignment="1">
      <alignment horizontal="center" vertical="center"/>
    </xf>
    <xf numFmtId="0" fontId="51" fillId="4" borderId="100" xfId="5" applyFont="1" applyFill="1" applyBorder="1" applyAlignment="1">
      <alignment horizontal="center" vertical="center"/>
    </xf>
  </cellXfs>
  <cellStyles count="19">
    <cellStyle name="標準" xfId="0" builtinId="0"/>
    <cellStyle name="標準 10" xfId="5" xr:uid="{00000000-0005-0000-0000-00001E000000}"/>
    <cellStyle name="標準 2" xfId="11" xr:uid="{00000000-0005-0000-0000-00003B000000}"/>
    <cellStyle name="標準 2 2" xfId="12" xr:uid="{00000000-0005-0000-0000-00003C000000}"/>
    <cellStyle name="標準 2 3 2" xfId="8" xr:uid="{00000000-0005-0000-0000-000032000000}"/>
    <cellStyle name="標準 2 3 2 2" xfId="6" xr:uid="{00000000-0005-0000-0000-00001F000000}"/>
    <cellStyle name="標準 3" xfId="13" xr:uid="{00000000-0005-0000-0000-00003D000000}"/>
    <cellStyle name="標準 3 2" xfId="3" xr:uid="{00000000-0005-0000-0000-00000C000000}"/>
    <cellStyle name="標準 3 3" xfId="18" xr:uid="{25E6374D-9163-436D-AC97-93CA36CA6831}"/>
    <cellStyle name="標準 4" xfId="4" xr:uid="{00000000-0005-0000-0000-000010000000}"/>
    <cellStyle name="標準 4 2" xfId="10" xr:uid="{00000000-0005-0000-0000-000035000000}"/>
    <cellStyle name="標準 5" xfId="14" xr:uid="{00000000-0005-0000-0000-00003E000000}"/>
    <cellStyle name="標準 6" xfId="15" xr:uid="{00000000-0005-0000-0000-00003F000000}"/>
    <cellStyle name="標準 6 3" xfId="16" xr:uid="{00000000-0005-0000-0000-000040000000}"/>
    <cellStyle name="標準 7" xfId="2" xr:uid="{00000000-0005-0000-0000-000006000000}"/>
    <cellStyle name="標準 8" xfId="17" xr:uid="{2FAD64BF-1D5E-4B89-A07F-56B97A64F612}"/>
    <cellStyle name="標準_2005モールカップ大会" xfId="7" xr:uid="{00000000-0005-0000-0000-000027000000}"/>
    <cellStyle name="標準_みやぎ生協カップ05" xfId="1" xr:uid="{00000000-0005-0000-0000-000002000000}"/>
    <cellStyle name="標準_参考2005モールカップ大会2" xfId="9" xr:uid="{00000000-0005-0000-0000-000033000000}"/>
  </cellStyles>
  <dxfs count="0"/>
  <tableStyles count="0" defaultTableStyle="TableStyleMedium2" defaultPivotStyle="PivotStyleLight16"/>
  <colors>
    <mruColors>
      <color rgb="FF000000"/>
      <color rgb="FF0000FF"/>
      <color rgb="FFFFFFCC"/>
      <color rgb="FFFFFF99"/>
      <color rgb="FFCCFFCC"/>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4202206</xdr:colOff>
      <xdr:row>54</xdr:row>
      <xdr:rowOff>89647</xdr:rowOff>
    </xdr:from>
    <xdr:to>
      <xdr:col>1</xdr:col>
      <xdr:colOff>7250206</xdr:colOff>
      <xdr:row>59</xdr:row>
      <xdr:rowOff>11205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330700" y="16784955"/>
          <a:ext cx="2399030" cy="1111885"/>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①　</a:t>
          </a:r>
          <a:r>
            <a:rPr kumimoji="1" lang="en-US" altLang="ja-JP" sz="1100">
              <a:solidFill>
                <a:sysClr val="windowText" lastClr="000000"/>
              </a:solidFill>
            </a:rPr>
            <a:t>37.5</a:t>
          </a:r>
          <a:r>
            <a:rPr kumimoji="1" lang="ja-JP" altLang="en-US" sz="1100">
              <a:solidFill>
                <a:sysClr val="windowText" lastClr="000000"/>
              </a:solidFill>
            </a:rPr>
            <a:t>℃以上は入場規制　　　　　　　　　　他はチーム・主催者判断</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②　ア～オ　ケ　はチーム・主催者判断　カ～ク　は入場規制</a:t>
          </a:r>
        </a:p>
      </xdr:txBody>
    </xdr:sp>
    <xdr:clientData/>
  </xdr:twoCellAnchor>
  <xdr:twoCellAnchor>
    <xdr:from>
      <xdr:col>1</xdr:col>
      <xdr:colOff>4202206</xdr:colOff>
      <xdr:row>54</xdr:row>
      <xdr:rowOff>89647</xdr:rowOff>
    </xdr:from>
    <xdr:to>
      <xdr:col>1</xdr:col>
      <xdr:colOff>7250206</xdr:colOff>
      <xdr:row>59</xdr:row>
      <xdr:rowOff>11205</xdr:rowOff>
    </xdr:to>
    <xdr:sp macro="" textlink="">
      <xdr:nvSpPr>
        <xdr:cNvPr id="3" name="角丸四角形 1">
          <a:extLst>
            <a:ext uri="{FF2B5EF4-FFF2-40B4-BE49-F238E27FC236}">
              <a16:creationId xmlns:a16="http://schemas.microsoft.com/office/drawing/2014/main" id="{00000000-0008-0000-0000-000003000000}"/>
            </a:ext>
          </a:extLst>
        </xdr:cNvPr>
        <xdr:cNvSpPr/>
      </xdr:nvSpPr>
      <xdr:spPr>
        <a:xfrm>
          <a:off x="4330700" y="16784955"/>
          <a:ext cx="2399030" cy="1111885"/>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①　</a:t>
          </a:r>
          <a:r>
            <a:rPr kumimoji="1" lang="en-US" altLang="ja-JP" sz="1100">
              <a:solidFill>
                <a:sysClr val="windowText" lastClr="000000"/>
              </a:solidFill>
            </a:rPr>
            <a:t>37.5</a:t>
          </a:r>
          <a:r>
            <a:rPr kumimoji="1" lang="ja-JP" altLang="en-US" sz="1100">
              <a:solidFill>
                <a:sysClr val="windowText" lastClr="000000"/>
              </a:solidFill>
            </a:rPr>
            <a:t>℃以上は入場規制　　　　　　　　　　他はチーム・主催者判断</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②　ア～オ　ケ　はチーム・主催者判断　カ～ク　は入場規制</a:t>
          </a:r>
        </a:p>
      </xdr:txBody>
    </xdr:sp>
    <xdr:clientData/>
  </xdr:twoCellAnchor>
  <xdr:twoCellAnchor>
    <xdr:from>
      <xdr:col>1</xdr:col>
      <xdr:colOff>4202206</xdr:colOff>
      <xdr:row>54</xdr:row>
      <xdr:rowOff>89647</xdr:rowOff>
    </xdr:from>
    <xdr:to>
      <xdr:col>1</xdr:col>
      <xdr:colOff>7250206</xdr:colOff>
      <xdr:row>59</xdr:row>
      <xdr:rowOff>11205</xdr:rowOff>
    </xdr:to>
    <xdr:sp macro="" textlink="">
      <xdr:nvSpPr>
        <xdr:cNvPr id="4" name="角丸四角形 1">
          <a:extLst>
            <a:ext uri="{FF2B5EF4-FFF2-40B4-BE49-F238E27FC236}">
              <a16:creationId xmlns:a16="http://schemas.microsoft.com/office/drawing/2014/main" id="{00000000-0008-0000-0000-000004000000}"/>
            </a:ext>
          </a:extLst>
        </xdr:cNvPr>
        <xdr:cNvSpPr/>
      </xdr:nvSpPr>
      <xdr:spPr>
        <a:xfrm>
          <a:off x="4330700" y="16784955"/>
          <a:ext cx="2399030" cy="1111885"/>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　①　</a:t>
          </a:r>
          <a:r>
            <a:rPr kumimoji="1" lang="en-US" altLang="ja-JP" sz="1100">
              <a:solidFill>
                <a:sysClr val="windowText" lastClr="000000"/>
              </a:solidFill>
            </a:rPr>
            <a:t>37.5</a:t>
          </a:r>
          <a:r>
            <a:rPr kumimoji="1" lang="ja-JP" altLang="en-US" sz="1100">
              <a:solidFill>
                <a:sysClr val="windowText" lastClr="000000"/>
              </a:solidFill>
            </a:rPr>
            <a:t>℃以上は入場規制　　　　　　　　　　他はチーム・主催者判断</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②　ア～オ　ケ　はチーム・主催者判断　カ～ク　は入場規制</a:t>
          </a:r>
        </a:p>
      </xdr:txBody>
    </xdr:sp>
    <xdr:clientData/>
  </xdr:twoCellAnchor>
  <xdr:twoCellAnchor>
    <xdr:from>
      <xdr:col>3</xdr:col>
      <xdr:colOff>251460</xdr:colOff>
      <xdr:row>2</xdr:row>
      <xdr:rowOff>203835</xdr:rowOff>
    </xdr:from>
    <xdr:to>
      <xdr:col>10</xdr:col>
      <xdr:colOff>137160</xdr:colOff>
      <xdr:row>13</xdr:row>
      <xdr:rowOff>93980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18350" y="765810"/>
          <a:ext cx="4206240" cy="237807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rPr>
            <a:t>改訂版へ変更必要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8573</xdr:colOff>
      <xdr:row>20</xdr:row>
      <xdr:rowOff>146772</xdr:rowOff>
    </xdr:from>
    <xdr:to>
      <xdr:col>10</xdr:col>
      <xdr:colOff>3809999</xdr:colOff>
      <xdr:row>23</xdr:row>
      <xdr:rowOff>161405</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9152573" y="8390227"/>
          <a:ext cx="11144335" cy="1382769"/>
        </a:xfrm>
        <a:prstGeom prst="round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800">
              <a:latin typeface="HGS創英角ｺﾞｼｯｸUB" panose="020B0A00000000000000" pitchFamily="50" charset="-128"/>
              <a:ea typeface="HGS創英角ｺﾞｼｯｸUB" panose="020B0A00000000000000" pitchFamily="50" charset="-128"/>
            </a:rPr>
            <a:t>※</a:t>
          </a:r>
          <a:r>
            <a:rPr kumimoji="1" lang="ja-JP" altLang="en-US" sz="2800">
              <a:latin typeface="HGS創英角ｺﾞｼｯｸUB" panose="020B0A00000000000000" pitchFamily="50" charset="-128"/>
              <a:ea typeface="HGS創英角ｺﾞｼｯｸUB" panose="020B0A00000000000000" pitchFamily="50" charset="-128"/>
            </a:rPr>
            <a:t>入場時間の指定は行いません。</a:t>
          </a:r>
          <a:endParaRPr kumimoji="1" lang="en-US" altLang="ja-JP" sz="2800">
            <a:latin typeface="HGS創英角ｺﾞｼｯｸUB" panose="020B0A00000000000000" pitchFamily="50" charset="-128"/>
            <a:ea typeface="HGS創英角ｺﾞｼｯｸUB" panose="020B0A00000000000000" pitchFamily="50" charset="-128"/>
          </a:endParaRPr>
        </a:p>
        <a:p>
          <a:pPr algn="l"/>
          <a:r>
            <a:rPr kumimoji="1" lang="ja-JP" altLang="en-US" sz="2800">
              <a:latin typeface="HGS創英角ｺﾞｼｯｸUB" panose="020B0A00000000000000" pitchFamily="50" charset="-128"/>
              <a:ea typeface="HGS創英角ｺﾞｼｯｸUB" panose="020B0A00000000000000" pitchFamily="50" charset="-128"/>
            </a:rPr>
            <a:t>　各チーム密にならないように入場をお願いいたします。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123825</xdr:colOff>
      <xdr:row>16</xdr:row>
      <xdr:rowOff>232410</xdr:rowOff>
    </xdr:from>
    <xdr:to>
      <xdr:col>22</xdr:col>
      <xdr:colOff>670560</xdr:colOff>
      <xdr:row>26</xdr:row>
      <xdr:rowOff>166370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575550" y="4194810"/>
          <a:ext cx="4771390" cy="2410460"/>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rPr>
            <a:t>チーム分け決まり次第</a:t>
          </a:r>
          <a:endParaRPr kumimoji="1" lang="en-US" altLang="ja-JP" sz="3200">
            <a:solidFill>
              <a:srgbClr val="FF0000"/>
            </a:solidFill>
          </a:endParaRPr>
        </a:p>
        <a:p>
          <a:pPr algn="l"/>
          <a:r>
            <a:rPr kumimoji="1" lang="ja-JP" altLang="en-US" sz="3200">
              <a:solidFill>
                <a:srgbClr val="FF0000"/>
              </a:solidFill>
            </a:rPr>
            <a:t>タイムスケジュールの</a:t>
          </a:r>
          <a:endParaRPr kumimoji="1" lang="en-US" altLang="ja-JP" sz="3200">
            <a:solidFill>
              <a:srgbClr val="FF0000"/>
            </a:solidFill>
          </a:endParaRPr>
        </a:p>
        <a:p>
          <a:pPr algn="l"/>
          <a:r>
            <a:rPr kumimoji="1" lang="ja-JP" altLang="en-US" sz="3200">
              <a:solidFill>
                <a:srgbClr val="FF0000"/>
              </a:solidFill>
            </a:rPr>
            <a:t>予選</a:t>
          </a:r>
          <a:r>
            <a:rPr kumimoji="1" lang="en-US" altLang="ja-JP" sz="3200">
              <a:solidFill>
                <a:srgbClr val="FF0000"/>
              </a:solidFill>
            </a:rPr>
            <a:t>12</a:t>
          </a:r>
          <a:r>
            <a:rPr kumimoji="1" lang="ja-JP" altLang="en-US" sz="3200">
              <a:solidFill>
                <a:srgbClr val="FF0000"/>
              </a:solidFill>
            </a:rPr>
            <a:t>以降のチームから</a:t>
          </a:r>
          <a:endParaRPr kumimoji="1" lang="en-US" altLang="ja-JP" sz="3200">
            <a:solidFill>
              <a:srgbClr val="FF0000"/>
            </a:solidFill>
          </a:endParaRPr>
        </a:p>
        <a:p>
          <a:pPr algn="l"/>
          <a:r>
            <a:rPr kumimoji="1" lang="ja-JP" altLang="en-US" sz="3200">
              <a:solidFill>
                <a:srgbClr val="FF0000"/>
              </a:solidFill>
            </a:rPr>
            <a:t>割り当てる</a:t>
          </a:r>
          <a:endParaRPr kumimoji="1" lang="en-US" altLang="ja-JP" sz="3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371475</xdr:colOff>
      <xdr:row>2</xdr:row>
      <xdr:rowOff>161925</xdr:rowOff>
    </xdr:from>
    <xdr:to>
      <xdr:col>4</xdr:col>
      <xdr:colOff>485775</xdr:colOff>
      <xdr:row>7</xdr:row>
      <xdr:rowOff>9525</xdr:rowOff>
    </xdr:to>
    <xdr:sp macro="" textlink="">
      <xdr:nvSpPr>
        <xdr:cNvPr id="2" name="WordArt 2">
          <a:extLst>
            <a:ext uri="{FF2B5EF4-FFF2-40B4-BE49-F238E27FC236}">
              <a16:creationId xmlns:a16="http://schemas.microsoft.com/office/drawing/2014/main" id="{00000000-0008-0000-0200-000002000000}"/>
            </a:ext>
          </a:extLst>
        </xdr:cNvPr>
        <xdr:cNvSpPr>
          <a:spLocks noChangeArrowheads="1" noChangeShapeType="1" noTextEdit="1"/>
        </xdr:cNvSpPr>
      </xdr:nvSpPr>
      <xdr:spPr>
        <a:xfrm>
          <a:off x="371475" y="497205"/>
          <a:ext cx="2583180" cy="685800"/>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rtl="0">
            <a:buNone/>
          </a:pPr>
          <a:endParaRPr lang="ja-JP" altLang="en-US"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endParaRPr>
        </a:p>
      </xdr:txBody>
    </xdr:sp>
    <xdr:clientData/>
  </xdr:twoCellAnchor>
  <xdr:twoCellAnchor>
    <xdr:from>
      <xdr:col>0</xdr:col>
      <xdr:colOff>418520</xdr:colOff>
      <xdr:row>9</xdr:row>
      <xdr:rowOff>47625</xdr:rowOff>
    </xdr:from>
    <xdr:to>
      <xdr:col>6</xdr:col>
      <xdr:colOff>198783</xdr:colOff>
      <xdr:row>14</xdr:row>
      <xdr:rowOff>156883</xdr:rowOff>
    </xdr:to>
    <xdr:sp macro="" textlink="">
      <xdr:nvSpPr>
        <xdr:cNvPr id="3" name="WordArt 2">
          <a:extLst>
            <a:ext uri="{FF2B5EF4-FFF2-40B4-BE49-F238E27FC236}">
              <a16:creationId xmlns:a16="http://schemas.microsoft.com/office/drawing/2014/main" id="{00000000-0008-0000-0200-000003000000}"/>
            </a:ext>
          </a:extLst>
        </xdr:cNvPr>
        <xdr:cNvSpPr>
          <a:spLocks noChangeArrowheads="1" noChangeShapeType="1" noTextEdit="1"/>
        </xdr:cNvSpPr>
      </xdr:nvSpPr>
      <xdr:spPr>
        <a:xfrm>
          <a:off x="418520" y="1613038"/>
          <a:ext cx="4981741" cy="978932"/>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rtl="0">
            <a:buNone/>
          </a:pPr>
          <a:r>
            <a:rPr lang="ja-JP" altLang="en-US"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rPr>
            <a:t>仙台カップ</a:t>
          </a:r>
        </a:p>
      </xdr:txBody>
    </xdr:sp>
    <xdr:clientData/>
  </xdr:twoCellAnchor>
  <xdr:twoCellAnchor>
    <xdr:from>
      <xdr:col>4</xdr:col>
      <xdr:colOff>1311089</xdr:colOff>
      <xdr:row>34</xdr:row>
      <xdr:rowOff>38099</xdr:rowOff>
    </xdr:from>
    <xdr:to>
      <xdr:col>7</xdr:col>
      <xdr:colOff>482974</xdr:colOff>
      <xdr:row>41</xdr:row>
      <xdr:rowOff>231400</xdr:rowOff>
    </xdr:to>
    <xdr:pic>
      <xdr:nvPicPr>
        <xdr:cNvPr id="4" name="図 3" descr="ドッジボール協会マーク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54289" y="7010399"/>
          <a:ext cx="2305610" cy="2326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1339103</xdr:colOff>
      <xdr:row>41</xdr:row>
      <xdr:rowOff>46505</xdr:rowOff>
    </xdr:from>
    <xdr:to>
      <xdr:col>8</xdr:col>
      <xdr:colOff>148478</xdr:colOff>
      <xdr:row>44</xdr:row>
      <xdr:rowOff>35860</xdr:rowOff>
    </xdr:to>
    <xdr:pic>
      <xdr:nvPicPr>
        <xdr:cNvPr id="5" name="図 4" descr="MDBAロゴ">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813362" y="9011211"/>
          <a:ext cx="2251822" cy="769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2</xdr:row>
      <xdr:rowOff>161925</xdr:rowOff>
    </xdr:from>
    <xdr:to>
      <xdr:col>4</xdr:col>
      <xdr:colOff>485775</xdr:colOff>
      <xdr:row>7</xdr:row>
      <xdr:rowOff>9525</xdr:rowOff>
    </xdr:to>
    <xdr:sp macro="" textlink="">
      <xdr:nvSpPr>
        <xdr:cNvPr id="6" name="WordArt 2">
          <a:extLst>
            <a:ext uri="{FF2B5EF4-FFF2-40B4-BE49-F238E27FC236}">
              <a16:creationId xmlns:a16="http://schemas.microsoft.com/office/drawing/2014/main" id="{00000000-0008-0000-0200-000006000000}"/>
            </a:ext>
          </a:extLst>
        </xdr:cNvPr>
        <xdr:cNvSpPr>
          <a:spLocks noChangeArrowheads="1" noChangeShapeType="1" noTextEdit="1"/>
        </xdr:cNvSpPr>
      </xdr:nvSpPr>
      <xdr:spPr>
        <a:xfrm>
          <a:off x="371475" y="497205"/>
          <a:ext cx="2583180" cy="685800"/>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rtl="0">
            <a:buNone/>
          </a:pPr>
          <a:r>
            <a:rPr lang="en-US" altLang="ja-JP"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rPr>
            <a:t>2026</a:t>
          </a:r>
          <a:endParaRPr lang="ja-JP" altLang="en-US"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endParaRPr>
        </a:p>
      </xdr:txBody>
    </xdr:sp>
    <xdr:clientData/>
  </xdr:twoCellAnchor>
  <xdr:twoCellAnchor>
    <xdr:from>
      <xdr:col>1</xdr:col>
      <xdr:colOff>495301</xdr:colOff>
      <xdr:row>16</xdr:row>
      <xdr:rowOff>38100</xdr:rowOff>
    </xdr:from>
    <xdr:to>
      <xdr:col>7</xdr:col>
      <xdr:colOff>581026</xdr:colOff>
      <xdr:row>20</xdr:row>
      <xdr:rowOff>104775</xdr:rowOff>
    </xdr:to>
    <xdr:sp macro="" textlink="">
      <xdr:nvSpPr>
        <xdr:cNvPr id="7" name="WordArt 2">
          <a:extLst>
            <a:ext uri="{FF2B5EF4-FFF2-40B4-BE49-F238E27FC236}">
              <a16:creationId xmlns:a16="http://schemas.microsoft.com/office/drawing/2014/main" id="{00000000-0008-0000-0200-000007000000}"/>
            </a:ext>
          </a:extLst>
        </xdr:cNvPr>
        <xdr:cNvSpPr>
          <a:spLocks noChangeArrowheads="1" noChangeShapeType="1" noTextEdit="1"/>
        </xdr:cNvSpPr>
      </xdr:nvSpPr>
      <xdr:spPr>
        <a:xfrm>
          <a:off x="1181101" y="2781300"/>
          <a:ext cx="5276850" cy="752475"/>
        </a:xfrm>
        <a:prstGeom prst="rect">
          <a:avLst/>
        </a:prstGeom>
      </xdr:spPr>
      <xdr:txBody>
        <a:bodyPr wrap="none" fromWordArt="1">
          <a:prstTxWarp prst="textPlain">
            <a:avLst>
              <a:gd name="adj" fmla="val 50000"/>
            </a:avLst>
          </a:prstTxWarp>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rtl="0">
            <a:buNone/>
          </a:pPr>
          <a:r>
            <a:rPr lang="ja-JP" altLang="en-US" sz="1100" b="1" i="1">
              <a:effectLst>
                <a:outerShdw blurRad="76200" dist="50800" dir="5400000" algn="tl" rotWithShape="0">
                  <a:srgbClr val="000000">
                    <a:alpha val="65000"/>
                  </a:srgbClr>
                </a:outerShdw>
              </a:effectLst>
              <a:latin typeface="+mn-lt"/>
              <a:ea typeface="+mn-ea"/>
              <a:cs typeface="+mn-cs"/>
            </a:rPr>
            <a:t>小学生</a:t>
          </a:r>
          <a:r>
            <a:rPr lang="ja-JP" altLang="ja-JP" sz="1100" b="1" i="1">
              <a:effectLst>
                <a:outerShdw blurRad="76200" dist="50800" dir="5400000" algn="tl" rotWithShape="0">
                  <a:srgbClr val="000000">
                    <a:alpha val="65000"/>
                  </a:srgbClr>
                </a:outerShdw>
              </a:effectLst>
              <a:latin typeface="+mn-lt"/>
              <a:ea typeface="+mn-ea"/>
              <a:cs typeface="+mn-cs"/>
            </a:rPr>
            <a:t>ドッジボール大会</a:t>
          </a:r>
          <a:endParaRPr lang="en-US" altLang="ja-JP" sz="6000" b="1" i="1" kern="10" cap="none" spc="50">
            <a:ln w="11430"/>
            <a:solidFill>
              <a:sysClr val="windowText" lastClr="000000"/>
            </a:solidFill>
            <a:effectLst>
              <a:outerShdw blurRad="76200" dist="50800" dir="5400000" algn="tl" rotWithShape="0">
                <a:srgbClr val="000000">
                  <a:alpha val="65000"/>
                </a:srgbClr>
              </a:outerShdw>
            </a:effectLst>
            <a:latin typeface="ＭＳ Ｐゴシック" panose="020B0600070205080204" charset="-128"/>
            <a:ea typeface="ＭＳ Ｐゴシック" panose="020B0600070205080204"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254000</xdr:colOff>
      <xdr:row>26</xdr:row>
      <xdr:rowOff>365125</xdr:rowOff>
    </xdr:from>
    <xdr:to>
      <xdr:col>35</xdr:col>
      <xdr:colOff>174625</xdr:colOff>
      <xdr:row>30</xdr:row>
      <xdr:rowOff>269875</xdr:rowOff>
    </xdr:to>
    <xdr:sp macro="" textlink="">
      <xdr:nvSpPr>
        <xdr:cNvPr id="2" name="四角形: 角を丸くする 1">
          <a:extLst>
            <a:ext uri="{FF2B5EF4-FFF2-40B4-BE49-F238E27FC236}">
              <a16:creationId xmlns:a16="http://schemas.microsoft.com/office/drawing/2014/main" id="{760EED9A-174D-DCD4-CC0A-54694C13FF08}"/>
            </a:ext>
          </a:extLst>
        </xdr:cNvPr>
        <xdr:cNvSpPr/>
      </xdr:nvSpPr>
      <xdr:spPr>
        <a:xfrm>
          <a:off x="16700500" y="11652250"/>
          <a:ext cx="4413250" cy="1000125"/>
        </a:xfrm>
        <a:prstGeom prst="round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kern="1200"/>
            <a:t>抽選後に入力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7</xdr:row>
      <xdr:rowOff>346364</xdr:rowOff>
    </xdr:from>
    <xdr:to>
      <xdr:col>22</xdr:col>
      <xdr:colOff>813955</xdr:colOff>
      <xdr:row>8</xdr:row>
      <xdr:rowOff>0</xdr:rowOff>
    </xdr:to>
    <xdr:cxnSp macro="">
      <xdr:nvCxnSpPr>
        <xdr:cNvPr id="4" name="直線コネクタ 3">
          <a:extLst>
            <a:ext uri="{FF2B5EF4-FFF2-40B4-BE49-F238E27FC236}">
              <a16:creationId xmlns:a16="http://schemas.microsoft.com/office/drawing/2014/main" id="{786D09BF-7093-0888-A58F-619EFBA2AE8C}"/>
            </a:ext>
          </a:extLst>
        </xdr:cNvPr>
        <xdr:cNvCxnSpPr/>
      </xdr:nvCxnSpPr>
      <xdr:spPr>
        <a:xfrm flipV="1">
          <a:off x="259773" y="2840182"/>
          <a:ext cx="22652182" cy="17318"/>
        </a:xfrm>
        <a:prstGeom prst="line">
          <a:avLst/>
        </a:prstGeom>
        <a:ln w="165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0</xdr:colOff>
      <xdr:row>29</xdr:row>
      <xdr:rowOff>0</xdr:rowOff>
    </xdr:from>
    <xdr:to>
      <xdr:col>36</xdr:col>
      <xdr:colOff>127000</xdr:colOff>
      <xdr:row>31</xdr:row>
      <xdr:rowOff>396875</xdr:rowOff>
    </xdr:to>
    <xdr:sp macro="" textlink="">
      <xdr:nvSpPr>
        <xdr:cNvPr id="2" name="四角形: 角を丸くする 1">
          <a:extLst>
            <a:ext uri="{FF2B5EF4-FFF2-40B4-BE49-F238E27FC236}">
              <a16:creationId xmlns:a16="http://schemas.microsoft.com/office/drawing/2014/main" id="{4C60DC3E-C134-4A22-A5AB-70A640D4ABDE}"/>
            </a:ext>
          </a:extLst>
        </xdr:cNvPr>
        <xdr:cNvSpPr/>
      </xdr:nvSpPr>
      <xdr:spPr>
        <a:xfrm>
          <a:off x="16859250" y="12080875"/>
          <a:ext cx="4413250" cy="1000125"/>
        </a:xfrm>
        <a:prstGeom prst="round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kern="1200"/>
            <a:t>抽選後に入力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114300</xdr:colOff>
      <xdr:row>8</xdr:row>
      <xdr:rowOff>9525</xdr:rowOff>
    </xdr:from>
    <xdr:to>
      <xdr:col>4</xdr:col>
      <xdr:colOff>123825</xdr:colOff>
      <xdr:row>18</xdr:row>
      <xdr:rowOff>0</xdr:rowOff>
    </xdr:to>
    <xdr:grpSp>
      <xdr:nvGrpSpPr>
        <xdr:cNvPr id="2" name="グループ化 22">
          <a:extLst>
            <a:ext uri="{FF2B5EF4-FFF2-40B4-BE49-F238E27FC236}">
              <a16:creationId xmlns:a16="http://schemas.microsoft.com/office/drawing/2014/main" id="{0056FD43-CD8A-490A-B40E-C3A8E9AB22B8}"/>
            </a:ext>
          </a:extLst>
        </xdr:cNvPr>
        <xdr:cNvGrpSpPr/>
      </xdr:nvGrpSpPr>
      <xdr:grpSpPr>
        <a:xfrm>
          <a:off x="707781" y="1621448"/>
          <a:ext cx="207352" cy="1968744"/>
          <a:chOff x="0" y="0"/>
          <a:chExt cx="210303" cy="1704162"/>
        </a:xfrm>
      </xdr:grpSpPr>
      <xdr:grpSp>
        <xdr:nvGrpSpPr>
          <xdr:cNvPr id="3" name="Group 2118">
            <a:extLst>
              <a:ext uri="{FF2B5EF4-FFF2-40B4-BE49-F238E27FC236}">
                <a16:creationId xmlns:a16="http://schemas.microsoft.com/office/drawing/2014/main" id="{3506B300-241A-0F26-64C5-A05B83B0AAB3}"/>
              </a:ext>
            </a:extLst>
          </xdr:cNvPr>
          <xdr:cNvGrpSpPr/>
        </xdr:nvGrpSpPr>
        <xdr:grpSpPr>
          <a:xfrm>
            <a:off x="0" y="414669"/>
            <a:ext cx="201930" cy="439420"/>
            <a:chOff x="8385" y="7049"/>
            <a:chExt cx="318" cy="692"/>
          </a:xfrm>
        </xdr:grpSpPr>
        <xdr:sp macro="" textlink="">
          <xdr:nvSpPr>
            <xdr:cNvPr id="18" name="Rectangle 2119">
              <a:extLst>
                <a:ext uri="{FF2B5EF4-FFF2-40B4-BE49-F238E27FC236}">
                  <a16:creationId xmlns:a16="http://schemas.microsoft.com/office/drawing/2014/main" id="{8B95421F-024E-B978-3B4C-691871E3A8D6}"/>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9" name="Group 2120">
              <a:extLst>
                <a:ext uri="{FF2B5EF4-FFF2-40B4-BE49-F238E27FC236}">
                  <a16:creationId xmlns:a16="http://schemas.microsoft.com/office/drawing/2014/main" id="{F72A34A5-C2FE-C004-FA59-04288F5011EC}"/>
                </a:ext>
              </a:extLst>
            </xdr:cNvPr>
            <xdr:cNvGrpSpPr/>
          </xdr:nvGrpSpPr>
          <xdr:grpSpPr>
            <a:xfrm rot="5400000">
              <a:off x="8156" y="7364"/>
              <a:ext cx="605" cy="147"/>
              <a:chOff x="8340" y="7542"/>
              <a:chExt cx="605" cy="147"/>
            </a:xfrm>
          </xdr:grpSpPr>
          <xdr:sp macro="" textlink="">
            <xdr:nvSpPr>
              <xdr:cNvPr id="20" name="Oval 2121">
                <a:extLst>
                  <a:ext uri="{FF2B5EF4-FFF2-40B4-BE49-F238E27FC236}">
                    <a16:creationId xmlns:a16="http://schemas.microsoft.com/office/drawing/2014/main" id="{1D536131-632F-DDE7-6677-AE2A8DA0F136}"/>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Oval 2122">
                <a:extLst>
                  <a:ext uri="{FF2B5EF4-FFF2-40B4-BE49-F238E27FC236}">
                    <a16:creationId xmlns:a16="http://schemas.microsoft.com/office/drawing/2014/main" id="{35159CA6-7005-64AE-6CB2-C1ACA4B7A7E4}"/>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Oval 2123">
                <a:extLst>
                  <a:ext uri="{FF2B5EF4-FFF2-40B4-BE49-F238E27FC236}">
                    <a16:creationId xmlns:a16="http://schemas.microsoft.com/office/drawing/2014/main" id="{02CB8100-0BD5-9366-3083-971B8A9604D3}"/>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4" name="Group 2134">
            <a:extLst>
              <a:ext uri="{FF2B5EF4-FFF2-40B4-BE49-F238E27FC236}">
                <a16:creationId xmlns:a16="http://schemas.microsoft.com/office/drawing/2014/main" id="{537C9BBE-3C2C-9200-9951-87CE505F8013}"/>
              </a:ext>
            </a:extLst>
          </xdr:cNvPr>
          <xdr:cNvGrpSpPr/>
        </xdr:nvGrpSpPr>
        <xdr:grpSpPr>
          <a:xfrm>
            <a:off x="106325" y="0"/>
            <a:ext cx="93345" cy="279400"/>
            <a:chOff x="10298" y="3534"/>
            <a:chExt cx="147" cy="440"/>
          </a:xfrm>
        </xdr:grpSpPr>
        <xdr:sp macro="" textlink="">
          <xdr:nvSpPr>
            <xdr:cNvPr id="15" name="Oval 2135">
              <a:extLst>
                <a:ext uri="{FF2B5EF4-FFF2-40B4-BE49-F238E27FC236}">
                  <a16:creationId xmlns:a16="http://schemas.microsoft.com/office/drawing/2014/main" id="{7A936F19-0E99-5BF8-2DC7-FD5622036B58}"/>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Oval 2136">
              <a:extLst>
                <a:ext uri="{FF2B5EF4-FFF2-40B4-BE49-F238E27FC236}">
                  <a16:creationId xmlns:a16="http://schemas.microsoft.com/office/drawing/2014/main" id="{0DEBC6DD-D4CC-65E8-A2BB-D910AB7046BA}"/>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Oval 2137">
              <a:extLst>
                <a:ext uri="{FF2B5EF4-FFF2-40B4-BE49-F238E27FC236}">
                  <a16:creationId xmlns:a16="http://schemas.microsoft.com/office/drawing/2014/main" id="{CE372BB3-31E4-BE67-3437-BE0FB2F9F2D5}"/>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 name="Group 2138">
            <a:extLst>
              <a:ext uri="{FF2B5EF4-FFF2-40B4-BE49-F238E27FC236}">
                <a16:creationId xmlns:a16="http://schemas.microsoft.com/office/drawing/2014/main" id="{A5E73E85-565D-9F60-BA62-78AE1BB1781F}"/>
              </a:ext>
            </a:extLst>
          </xdr:cNvPr>
          <xdr:cNvGrpSpPr/>
        </xdr:nvGrpSpPr>
        <xdr:grpSpPr>
          <a:xfrm>
            <a:off x="116958" y="1424762"/>
            <a:ext cx="93345" cy="279400"/>
            <a:chOff x="10298" y="3534"/>
            <a:chExt cx="147" cy="440"/>
          </a:xfrm>
        </xdr:grpSpPr>
        <xdr:sp macro="" textlink="">
          <xdr:nvSpPr>
            <xdr:cNvPr id="12" name="Oval 2139">
              <a:extLst>
                <a:ext uri="{FF2B5EF4-FFF2-40B4-BE49-F238E27FC236}">
                  <a16:creationId xmlns:a16="http://schemas.microsoft.com/office/drawing/2014/main" id="{FC99168A-57EB-AEFD-C332-AE362A71A0EC}"/>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Oval 2140">
              <a:extLst>
                <a:ext uri="{FF2B5EF4-FFF2-40B4-BE49-F238E27FC236}">
                  <a16:creationId xmlns:a16="http://schemas.microsoft.com/office/drawing/2014/main" id="{0ACBBE96-3EFB-1249-1A0D-C426D7F341FE}"/>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Oval 2141">
              <a:extLst>
                <a:ext uri="{FF2B5EF4-FFF2-40B4-BE49-F238E27FC236}">
                  <a16:creationId xmlns:a16="http://schemas.microsoft.com/office/drawing/2014/main" id="{872C4296-EFA5-19AC-CBD9-5D540C37B8FC}"/>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6" name="Group 2233">
            <a:extLst>
              <a:ext uri="{FF2B5EF4-FFF2-40B4-BE49-F238E27FC236}">
                <a16:creationId xmlns:a16="http://schemas.microsoft.com/office/drawing/2014/main" id="{73000324-F214-C844-3896-9AF002E85F67}"/>
              </a:ext>
            </a:extLst>
          </xdr:cNvPr>
          <xdr:cNvGrpSpPr/>
        </xdr:nvGrpSpPr>
        <xdr:grpSpPr>
          <a:xfrm>
            <a:off x="0" y="850604"/>
            <a:ext cx="201930" cy="439420"/>
            <a:chOff x="8385" y="7049"/>
            <a:chExt cx="318" cy="692"/>
          </a:xfrm>
        </xdr:grpSpPr>
        <xdr:sp macro="" textlink="">
          <xdr:nvSpPr>
            <xdr:cNvPr id="7" name="Rectangle 2234">
              <a:extLst>
                <a:ext uri="{FF2B5EF4-FFF2-40B4-BE49-F238E27FC236}">
                  <a16:creationId xmlns:a16="http://schemas.microsoft.com/office/drawing/2014/main" id="{60CFAB97-AADC-020B-AC98-B5B58FCF6826}"/>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8" name="Group 2235">
              <a:extLst>
                <a:ext uri="{FF2B5EF4-FFF2-40B4-BE49-F238E27FC236}">
                  <a16:creationId xmlns:a16="http://schemas.microsoft.com/office/drawing/2014/main" id="{F959ACA4-CE25-FAE0-9C25-422B022CFD35}"/>
                </a:ext>
              </a:extLst>
            </xdr:cNvPr>
            <xdr:cNvGrpSpPr/>
          </xdr:nvGrpSpPr>
          <xdr:grpSpPr>
            <a:xfrm rot="5400000">
              <a:off x="8156" y="7364"/>
              <a:ext cx="605" cy="147"/>
              <a:chOff x="8340" y="7542"/>
              <a:chExt cx="605" cy="147"/>
            </a:xfrm>
          </xdr:grpSpPr>
          <xdr:sp macro="" textlink="">
            <xdr:nvSpPr>
              <xdr:cNvPr id="9" name="Oval 2236">
                <a:extLst>
                  <a:ext uri="{FF2B5EF4-FFF2-40B4-BE49-F238E27FC236}">
                    <a16:creationId xmlns:a16="http://schemas.microsoft.com/office/drawing/2014/main" id="{D5523C35-6B25-3A94-4F18-6C8BB7984E85}"/>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Oval 2237">
                <a:extLst>
                  <a:ext uri="{FF2B5EF4-FFF2-40B4-BE49-F238E27FC236}">
                    <a16:creationId xmlns:a16="http://schemas.microsoft.com/office/drawing/2014/main" id="{D48F0289-6404-B171-AF4F-7486004B8C46}"/>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Oval 2238">
                <a:extLst>
                  <a:ext uri="{FF2B5EF4-FFF2-40B4-BE49-F238E27FC236}">
                    <a16:creationId xmlns:a16="http://schemas.microsoft.com/office/drawing/2014/main" id="{71A89F3C-84B8-4199-F3C8-F5784CB49D66}"/>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31</xdr:col>
      <xdr:colOff>85725</xdr:colOff>
      <xdr:row>8</xdr:row>
      <xdr:rowOff>38100</xdr:rowOff>
    </xdr:from>
    <xdr:to>
      <xdr:col>32</xdr:col>
      <xdr:colOff>95250</xdr:colOff>
      <xdr:row>18</xdr:row>
      <xdr:rowOff>9525</xdr:rowOff>
    </xdr:to>
    <xdr:grpSp>
      <xdr:nvGrpSpPr>
        <xdr:cNvPr id="23" name="グループ化 43">
          <a:extLst>
            <a:ext uri="{FF2B5EF4-FFF2-40B4-BE49-F238E27FC236}">
              <a16:creationId xmlns:a16="http://schemas.microsoft.com/office/drawing/2014/main" id="{4B76FBD7-8C52-473B-B46E-12B47889398D}"/>
            </a:ext>
          </a:extLst>
        </xdr:cNvPr>
        <xdr:cNvGrpSpPr/>
      </xdr:nvGrpSpPr>
      <xdr:grpSpPr>
        <a:xfrm>
          <a:off x="6218360" y="1650023"/>
          <a:ext cx="207352" cy="1949694"/>
          <a:chOff x="0" y="0"/>
          <a:chExt cx="212562" cy="1682897"/>
        </a:xfrm>
      </xdr:grpSpPr>
      <xdr:grpSp>
        <xdr:nvGrpSpPr>
          <xdr:cNvPr id="24" name="Group 2142">
            <a:extLst>
              <a:ext uri="{FF2B5EF4-FFF2-40B4-BE49-F238E27FC236}">
                <a16:creationId xmlns:a16="http://schemas.microsoft.com/office/drawing/2014/main" id="{83C4B942-D098-B6CC-06AA-2C980EAC166D}"/>
              </a:ext>
            </a:extLst>
          </xdr:cNvPr>
          <xdr:cNvGrpSpPr/>
        </xdr:nvGrpSpPr>
        <xdr:grpSpPr>
          <a:xfrm>
            <a:off x="0" y="0"/>
            <a:ext cx="93345" cy="279400"/>
            <a:chOff x="10298" y="3534"/>
            <a:chExt cx="147" cy="440"/>
          </a:xfrm>
        </xdr:grpSpPr>
        <xdr:sp macro="" textlink="">
          <xdr:nvSpPr>
            <xdr:cNvPr id="41" name="Oval 2143">
              <a:extLst>
                <a:ext uri="{FF2B5EF4-FFF2-40B4-BE49-F238E27FC236}">
                  <a16:creationId xmlns:a16="http://schemas.microsoft.com/office/drawing/2014/main" id="{D4C46AC4-69F8-2814-9530-DBAD2001E085}"/>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 name="Oval 2144">
              <a:extLst>
                <a:ext uri="{FF2B5EF4-FFF2-40B4-BE49-F238E27FC236}">
                  <a16:creationId xmlns:a16="http://schemas.microsoft.com/office/drawing/2014/main" id="{136627AD-E563-F2EB-508A-52FA3990277E}"/>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 name="Oval 2145">
              <a:extLst>
                <a:ext uri="{FF2B5EF4-FFF2-40B4-BE49-F238E27FC236}">
                  <a16:creationId xmlns:a16="http://schemas.microsoft.com/office/drawing/2014/main" id="{9AFBDFE3-1D9A-9BAE-338F-48B45207ABD4}"/>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5" name="Group 2146">
            <a:extLst>
              <a:ext uri="{FF2B5EF4-FFF2-40B4-BE49-F238E27FC236}">
                <a16:creationId xmlns:a16="http://schemas.microsoft.com/office/drawing/2014/main" id="{9DA35808-C03F-BC12-D6C6-558BA1E5BDE8}"/>
              </a:ext>
            </a:extLst>
          </xdr:cNvPr>
          <xdr:cNvGrpSpPr/>
        </xdr:nvGrpSpPr>
        <xdr:grpSpPr>
          <a:xfrm>
            <a:off x="10632" y="1403497"/>
            <a:ext cx="93345" cy="279400"/>
            <a:chOff x="10298" y="3534"/>
            <a:chExt cx="147" cy="440"/>
          </a:xfrm>
        </xdr:grpSpPr>
        <xdr:sp macro="" textlink="">
          <xdr:nvSpPr>
            <xdr:cNvPr id="38" name="Oval 2147">
              <a:extLst>
                <a:ext uri="{FF2B5EF4-FFF2-40B4-BE49-F238E27FC236}">
                  <a16:creationId xmlns:a16="http://schemas.microsoft.com/office/drawing/2014/main" id="{8F942B6B-18F0-5CE9-1B8D-6FB362C18481}"/>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Oval 2148">
              <a:extLst>
                <a:ext uri="{FF2B5EF4-FFF2-40B4-BE49-F238E27FC236}">
                  <a16:creationId xmlns:a16="http://schemas.microsoft.com/office/drawing/2014/main" id="{401EC0D0-D33C-8E80-74FD-6A224BBFB0A1}"/>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Oval 2149">
              <a:extLst>
                <a:ext uri="{FF2B5EF4-FFF2-40B4-BE49-F238E27FC236}">
                  <a16:creationId xmlns:a16="http://schemas.microsoft.com/office/drawing/2014/main" id="{9D1AD0E8-EB1C-4E9E-6529-B988C32422DC}"/>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6" name="Group 2227">
            <a:extLst>
              <a:ext uri="{FF2B5EF4-FFF2-40B4-BE49-F238E27FC236}">
                <a16:creationId xmlns:a16="http://schemas.microsoft.com/office/drawing/2014/main" id="{0A4B78CA-9419-39C4-B71E-50289E5EC330}"/>
              </a:ext>
            </a:extLst>
          </xdr:cNvPr>
          <xdr:cNvGrpSpPr/>
        </xdr:nvGrpSpPr>
        <xdr:grpSpPr>
          <a:xfrm rot="10800000">
            <a:off x="10632" y="382772"/>
            <a:ext cx="201930" cy="439420"/>
            <a:chOff x="8385" y="7049"/>
            <a:chExt cx="318" cy="692"/>
          </a:xfrm>
        </xdr:grpSpPr>
        <xdr:sp macro="" textlink="">
          <xdr:nvSpPr>
            <xdr:cNvPr id="33" name="Rectangle 2228">
              <a:extLst>
                <a:ext uri="{FF2B5EF4-FFF2-40B4-BE49-F238E27FC236}">
                  <a16:creationId xmlns:a16="http://schemas.microsoft.com/office/drawing/2014/main" id="{0C169513-F87B-DAB6-DD1F-508601F3E51E}"/>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34" name="Group 2229">
              <a:extLst>
                <a:ext uri="{FF2B5EF4-FFF2-40B4-BE49-F238E27FC236}">
                  <a16:creationId xmlns:a16="http://schemas.microsoft.com/office/drawing/2014/main" id="{0137EBEB-8636-3AED-B3FB-C5356F3D7239}"/>
                </a:ext>
              </a:extLst>
            </xdr:cNvPr>
            <xdr:cNvGrpSpPr/>
          </xdr:nvGrpSpPr>
          <xdr:grpSpPr>
            <a:xfrm rot="5400000">
              <a:off x="8156" y="7364"/>
              <a:ext cx="605" cy="147"/>
              <a:chOff x="8340" y="7542"/>
              <a:chExt cx="605" cy="147"/>
            </a:xfrm>
          </xdr:grpSpPr>
          <xdr:sp macro="" textlink="">
            <xdr:nvSpPr>
              <xdr:cNvPr id="35" name="Oval 2230">
                <a:extLst>
                  <a:ext uri="{FF2B5EF4-FFF2-40B4-BE49-F238E27FC236}">
                    <a16:creationId xmlns:a16="http://schemas.microsoft.com/office/drawing/2014/main" id="{659433E7-C7D8-48C3-76F0-DE7639221233}"/>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 name="Oval 2231">
                <a:extLst>
                  <a:ext uri="{FF2B5EF4-FFF2-40B4-BE49-F238E27FC236}">
                    <a16:creationId xmlns:a16="http://schemas.microsoft.com/office/drawing/2014/main" id="{B8ABE6AD-4D8E-06F7-F776-2014803DED32}"/>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Oval 2232">
                <a:extLst>
                  <a:ext uri="{FF2B5EF4-FFF2-40B4-BE49-F238E27FC236}">
                    <a16:creationId xmlns:a16="http://schemas.microsoft.com/office/drawing/2014/main" id="{E0CABE9C-E6F9-E915-EBB6-A08865ABA47F}"/>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7" name="Group 2092">
            <a:extLst>
              <a:ext uri="{FF2B5EF4-FFF2-40B4-BE49-F238E27FC236}">
                <a16:creationId xmlns:a16="http://schemas.microsoft.com/office/drawing/2014/main" id="{137182EA-5A28-A87F-8D50-377644EB067E}"/>
              </a:ext>
            </a:extLst>
          </xdr:cNvPr>
          <xdr:cNvGrpSpPr/>
        </xdr:nvGrpSpPr>
        <xdr:grpSpPr>
          <a:xfrm rot="10800000">
            <a:off x="10632" y="818707"/>
            <a:ext cx="201930" cy="439420"/>
            <a:chOff x="8385" y="7049"/>
            <a:chExt cx="318" cy="692"/>
          </a:xfrm>
        </xdr:grpSpPr>
        <xdr:sp macro="" textlink="">
          <xdr:nvSpPr>
            <xdr:cNvPr id="28" name="Rectangle 2002">
              <a:extLst>
                <a:ext uri="{FF2B5EF4-FFF2-40B4-BE49-F238E27FC236}">
                  <a16:creationId xmlns:a16="http://schemas.microsoft.com/office/drawing/2014/main" id="{F58AA036-6584-193A-BD5B-7D6ED372EAD9}"/>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29" name="Group 2091">
              <a:extLst>
                <a:ext uri="{FF2B5EF4-FFF2-40B4-BE49-F238E27FC236}">
                  <a16:creationId xmlns:a16="http://schemas.microsoft.com/office/drawing/2014/main" id="{432DE9BA-BDDF-EFF2-D8F7-C79D6E1EF4FC}"/>
                </a:ext>
              </a:extLst>
            </xdr:cNvPr>
            <xdr:cNvGrpSpPr/>
          </xdr:nvGrpSpPr>
          <xdr:grpSpPr>
            <a:xfrm rot="5400000">
              <a:off x="8156" y="7364"/>
              <a:ext cx="605" cy="147"/>
              <a:chOff x="8340" y="7542"/>
              <a:chExt cx="605" cy="147"/>
            </a:xfrm>
          </xdr:grpSpPr>
          <xdr:sp macro="" textlink="">
            <xdr:nvSpPr>
              <xdr:cNvPr id="30" name="Oval 2071">
                <a:extLst>
                  <a:ext uri="{FF2B5EF4-FFF2-40B4-BE49-F238E27FC236}">
                    <a16:creationId xmlns:a16="http://schemas.microsoft.com/office/drawing/2014/main" id="{4890A2F7-1BC5-0563-A0AB-F349C6BE18C2}"/>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Oval 2072">
                <a:extLst>
                  <a:ext uri="{FF2B5EF4-FFF2-40B4-BE49-F238E27FC236}">
                    <a16:creationId xmlns:a16="http://schemas.microsoft.com/office/drawing/2014/main" id="{8C8C3E72-03A3-99A0-DB4D-6BD2FFEABF0D}"/>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 name="Oval 2073">
                <a:extLst>
                  <a:ext uri="{FF2B5EF4-FFF2-40B4-BE49-F238E27FC236}">
                    <a16:creationId xmlns:a16="http://schemas.microsoft.com/office/drawing/2014/main" id="{07FFC881-E7C9-397C-89D9-818B10DA92F5}"/>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33</xdr:col>
      <xdr:colOff>180975</xdr:colOff>
      <xdr:row>15</xdr:row>
      <xdr:rowOff>76200</xdr:rowOff>
    </xdr:from>
    <xdr:to>
      <xdr:col>35</xdr:col>
      <xdr:colOff>47625</xdr:colOff>
      <xdr:row>20</xdr:row>
      <xdr:rowOff>95250</xdr:rowOff>
    </xdr:to>
    <xdr:grpSp>
      <xdr:nvGrpSpPr>
        <xdr:cNvPr id="44" name="グループ化 64">
          <a:extLst>
            <a:ext uri="{FF2B5EF4-FFF2-40B4-BE49-F238E27FC236}">
              <a16:creationId xmlns:a16="http://schemas.microsoft.com/office/drawing/2014/main" id="{24B6B614-A5FC-4F6A-9FD4-5A4895D07D12}"/>
            </a:ext>
          </a:extLst>
        </xdr:cNvPr>
        <xdr:cNvGrpSpPr/>
      </xdr:nvGrpSpPr>
      <xdr:grpSpPr>
        <a:xfrm>
          <a:off x="6709263" y="3072912"/>
          <a:ext cx="262304" cy="1008184"/>
          <a:chOff x="0" y="0"/>
          <a:chExt cx="269191" cy="881324"/>
        </a:xfrm>
      </xdr:grpSpPr>
      <xdr:grpSp>
        <xdr:nvGrpSpPr>
          <xdr:cNvPr id="45" name="グループ化 65">
            <a:extLst>
              <a:ext uri="{FF2B5EF4-FFF2-40B4-BE49-F238E27FC236}">
                <a16:creationId xmlns:a16="http://schemas.microsoft.com/office/drawing/2014/main" id="{8742D065-8818-AA91-9F8C-23E2E52338CA}"/>
              </a:ext>
            </a:extLst>
          </xdr:cNvPr>
          <xdr:cNvGrpSpPr/>
        </xdr:nvGrpSpPr>
        <xdr:grpSpPr>
          <a:xfrm>
            <a:off x="175846" y="75363"/>
            <a:ext cx="93345" cy="276777"/>
            <a:chOff x="0" y="0"/>
            <a:chExt cx="93345" cy="276777"/>
          </a:xfrm>
        </xdr:grpSpPr>
        <xdr:sp macro="" textlink="">
          <xdr:nvSpPr>
            <xdr:cNvPr id="52" name="Oval 1920">
              <a:extLst>
                <a:ext uri="{FF2B5EF4-FFF2-40B4-BE49-F238E27FC236}">
                  <a16:creationId xmlns:a16="http://schemas.microsoft.com/office/drawing/2014/main" id="{26DD2E5D-72C0-C657-1B87-D3884B0112A9}"/>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 name="Oval 1921">
              <a:extLst>
                <a:ext uri="{FF2B5EF4-FFF2-40B4-BE49-F238E27FC236}">
                  <a16:creationId xmlns:a16="http://schemas.microsoft.com/office/drawing/2014/main" id="{14528237-EA81-3E85-6A20-62F7A86CED0D}"/>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 name="Oval 1922">
              <a:extLst>
                <a:ext uri="{FF2B5EF4-FFF2-40B4-BE49-F238E27FC236}">
                  <a16:creationId xmlns:a16="http://schemas.microsoft.com/office/drawing/2014/main" id="{7A2A5F06-9EF3-FC8F-C8F1-7B39FBF8A3F7}"/>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6" name="Text Box 1953">
            <a:extLst>
              <a:ext uri="{FF2B5EF4-FFF2-40B4-BE49-F238E27FC236}">
                <a16:creationId xmlns:a16="http://schemas.microsoft.com/office/drawing/2014/main" id="{BB4ED136-9E91-1B3B-849D-0B768004910D}"/>
              </a:ext>
            </a:extLst>
          </xdr:cNvPr>
          <xdr:cNvSpPr txBox="1">
            <a:spLocks noChangeArrowheads="1"/>
          </xdr:cNvSpPr>
        </xdr:nvSpPr>
        <xdr:spPr>
          <a:xfrm>
            <a:off x="9614" y="459821"/>
            <a:ext cx="134596"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7" name="Text Box 1957">
            <a:extLst>
              <a:ext uri="{FF2B5EF4-FFF2-40B4-BE49-F238E27FC236}">
                <a16:creationId xmlns:a16="http://schemas.microsoft.com/office/drawing/2014/main" id="{12FA615B-C858-0350-C5CE-A55D1DC3BA80}"/>
              </a:ext>
            </a:extLst>
          </xdr:cNvPr>
          <xdr:cNvSpPr txBox="1">
            <a:spLocks noChangeArrowheads="1"/>
          </xdr:cNvSpPr>
        </xdr:nvSpPr>
        <xdr:spPr>
          <a:xfrm>
            <a:off x="0" y="0"/>
            <a:ext cx="144209"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nvGrpSpPr>
          <xdr:cNvPr id="48" name="グループ化 68">
            <a:extLst>
              <a:ext uri="{FF2B5EF4-FFF2-40B4-BE49-F238E27FC236}">
                <a16:creationId xmlns:a16="http://schemas.microsoft.com/office/drawing/2014/main" id="{010EDCD1-C064-5CD2-4AF3-38D7D1CC2D53}"/>
              </a:ext>
            </a:extLst>
          </xdr:cNvPr>
          <xdr:cNvGrpSpPr/>
        </xdr:nvGrpSpPr>
        <xdr:grpSpPr>
          <a:xfrm>
            <a:off x="175846" y="517490"/>
            <a:ext cx="93345" cy="276777"/>
            <a:chOff x="0" y="0"/>
            <a:chExt cx="93345" cy="276777"/>
          </a:xfrm>
        </xdr:grpSpPr>
        <xdr:sp macro="" textlink="">
          <xdr:nvSpPr>
            <xdr:cNvPr id="49" name="Oval 1920">
              <a:extLst>
                <a:ext uri="{FF2B5EF4-FFF2-40B4-BE49-F238E27FC236}">
                  <a16:creationId xmlns:a16="http://schemas.microsoft.com/office/drawing/2014/main" id="{4299E3F1-7405-BEBD-1706-D4E96B3A6B77}"/>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Oval 1921">
              <a:extLst>
                <a:ext uri="{FF2B5EF4-FFF2-40B4-BE49-F238E27FC236}">
                  <a16:creationId xmlns:a16="http://schemas.microsoft.com/office/drawing/2014/main" id="{25E3279A-8DAE-7F23-70E0-DF55A98B2B7C}"/>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 name="Oval 1922">
              <a:extLst>
                <a:ext uri="{FF2B5EF4-FFF2-40B4-BE49-F238E27FC236}">
                  <a16:creationId xmlns:a16="http://schemas.microsoft.com/office/drawing/2014/main" id="{FA815755-8DB1-0558-BBE8-232407087234}"/>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xdr:col>
      <xdr:colOff>76200</xdr:colOff>
      <xdr:row>6</xdr:row>
      <xdr:rowOff>0</xdr:rowOff>
    </xdr:from>
    <xdr:to>
      <xdr:col>14</xdr:col>
      <xdr:colOff>85725</xdr:colOff>
      <xdr:row>19</xdr:row>
      <xdr:rowOff>152400</xdr:rowOff>
    </xdr:to>
    <xdr:grpSp>
      <xdr:nvGrpSpPr>
        <xdr:cNvPr id="55" name="Group 2109">
          <a:extLst>
            <a:ext uri="{FF2B5EF4-FFF2-40B4-BE49-F238E27FC236}">
              <a16:creationId xmlns:a16="http://schemas.microsoft.com/office/drawing/2014/main" id="{F31AF5C7-8916-4341-AE6F-D15925DAFB6D}"/>
            </a:ext>
          </a:extLst>
        </xdr:cNvPr>
        <xdr:cNvGrpSpPr/>
      </xdr:nvGrpSpPr>
      <xdr:grpSpPr>
        <a:xfrm rot="-5400000">
          <a:off x="796070" y="1881187"/>
          <a:ext cx="2724150" cy="1394314"/>
          <a:chOff x="2007" y="1107"/>
          <a:chExt cx="3600" cy="2160"/>
        </a:xfrm>
      </xdr:grpSpPr>
      <xdr:sp macro="" textlink="">
        <xdr:nvSpPr>
          <xdr:cNvPr id="56" name="Rectangle 2110">
            <a:extLst>
              <a:ext uri="{FF2B5EF4-FFF2-40B4-BE49-F238E27FC236}">
                <a16:creationId xmlns:a16="http://schemas.microsoft.com/office/drawing/2014/main" id="{7E1EBA80-B9EA-5567-A8E8-DC04C2480135}"/>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 name="Rectangle 2111">
            <a:extLst>
              <a:ext uri="{FF2B5EF4-FFF2-40B4-BE49-F238E27FC236}">
                <a16:creationId xmlns:a16="http://schemas.microsoft.com/office/drawing/2014/main" id="{AE158A6D-1F62-9A59-88B8-BC0EB07739C2}"/>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 name="Rectangle 2112">
            <a:extLst>
              <a:ext uri="{FF2B5EF4-FFF2-40B4-BE49-F238E27FC236}">
                <a16:creationId xmlns:a16="http://schemas.microsoft.com/office/drawing/2014/main" id="{1F59AA07-1EED-17C7-F4D8-35D744ACBBE0}"/>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2113">
            <a:extLst>
              <a:ext uri="{FF2B5EF4-FFF2-40B4-BE49-F238E27FC236}">
                <a16:creationId xmlns:a16="http://schemas.microsoft.com/office/drawing/2014/main" id="{3DEECA6D-807B-3D69-0060-2A42050C3EE1}"/>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Oval 2114">
            <a:extLst>
              <a:ext uri="{FF2B5EF4-FFF2-40B4-BE49-F238E27FC236}">
                <a16:creationId xmlns:a16="http://schemas.microsoft.com/office/drawing/2014/main" id="{C91A707F-0F69-F248-DD13-3F16CF97C4D7}"/>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85725</xdr:colOff>
      <xdr:row>8</xdr:row>
      <xdr:rowOff>47625</xdr:rowOff>
    </xdr:from>
    <xdr:to>
      <xdr:col>13</xdr:col>
      <xdr:colOff>140970</xdr:colOff>
      <xdr:row>10</xdr:row>
      <xdr:rowOff>41910</xdr:rowOff>
    </xdr:to>
    <xdr:sp macro="" textlink="">
      <xdr:nvSpPr>
        <xdr:cNvPr id="61" name="Text Box 1934">
          <a:extLst>
            <a:ext uri="{FF2B5EF4-FFF2-40B4-BE49-F238E27FC236}">
              <a16:creationId xmlns:a16="http://schemas.microsoft.com/office/drawing/2014/main" id="{C86C6001-6A21-4F3C-9B9E-46F2DE6406D8}"/>
            </a:ext>
          </a:extLst>
        </xdr:cNvPr>
        <xdr:cNvSpPr txBox="1">
          <a:spLocks noChangeArrowheads="1"/>
        </xdr:cNvSpPr>
      </xdr:nvSpPr>
      <xdr:spPr>
        <a:xfrm>
          <a:off x="1685925" y="1666875"/>
          <a:ext cx="1055370" cy="39433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Ｂコート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104775</xdr:colOff>
      <xdr:row>6</xdr:row>
      <xdr:rowOff>9525</xdr:rowOff>
    </xdr:from>
    <xdr:to>
      <xdr:col>28</xdr:col>
      <xdr:colOff>114300</xdr:colOff>
      <xdr:row>19</xdr:row>
      <xdr:rowOff>161925</xdr:rowOff>
    </xdr:to>
    <xdr:grpSp>
      <xdr:nvGrpSpPr>
        <xdr:cNvPr id="62" name="Group 1978">
          <a:extLst>
            <a:ext uri="{FF2B5EF4-FFF2-40B4-BE49-F238E27FC236}">
              <a16:creationId xmlns:a16="http://schemas.microsoft.com/office/drawing/2014/main" id="{31066941-3F3E-479B-8493-42E691B2BA19}"/>
            </a:ext>
          </a:extLst>
        </xdr:cNvPr>
        <xdr:cNvGrpSpPr/>
      </xdr:nvGrpSpPr>
      <xdr:grpSpPr>
        <a:xfrm rot="-5400000">
          <a:off x="3594222" y="1890712"/>
          <a:ext cx="2724150" cy="1394314"/>
          <a:chOff x="2007" y="1107"/>
          <a:chExt cx="3600" cy="2160"/>
        </a:xfrm>
      </xdr:grpSpPr>
      <xdr:sp macro="" textlink="">
        <xdr:nvSpPr>
          <xdr:cNvPr id="63" name="Rectangle 1979">
            <a:extLst>
              <a:ext uri="{FF2B5EF4-FFF2-40B4-BE49-F238E27FC236}">
                <a16:creationId xmlns:a16="http://schemas.microsoft.com/office/drawing/2014/main" id="{A000EFAB-0226-F601-846F-CB4C9E1FA2F1}"/>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Rectangle 1980">
            <a:extLst>
              <a:ext uri="{FF2B5EF4-FFF2-40B4-BE49-F238E27FC236}">
                <a16:creationId xmlns:a16="http://schemas.microsoft.com/office/drawing/2014/main" id="{E77CFA7F-AA0F-DE85-C204-B8DE3A4EE5C7}"/>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Rectangle 1981">
            <a:extLst>
              <a:ext uri="{FF2B5EF4-FFF2-40B4-BE49-F238E27FC236}">
                <a16:creationId xmlns:a16="http://schemas.microsoft.com/office/drawing/2014/main" id="{E6C468D3-B01B-51AE-C525-FBFCD816FBAE}"/>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Rectangle 1982">
            <a:extLst>
              <a:ext uri="{FF2B5EF4-FFF2-40B4-BE49-F238E27FC236}">
                <a16:creationId xmlns:a16="http://schemas.microsoft.com/office/drawing/2014/main" id="{9A50C975-E499-1EB6-0D54-6FCDB875CC86}"/>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Oval 1983">
            <a:extLst>
              <a:ext uri="{FF2B5EF4-FFF2-40B4-BE49-F238E27FC236}">
                <a16:creationId xmlns:a16="http://schemas.microsoft.com/office/drawing/2014/main" id="{08E6EBD1-31F9-9B00-3D59-44DA5E529469}"/>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47625</xdr:colOff>
      <xdr:row>8</xdr:row>
      <xdr:rowOff>28575</xdr:rowOff>
    </xdr:from>
    <xdr:to>
      <xdr:col>27</xdr:col>
      <xdr:colOff>148590</xdr:colOff>
      <xdr:row>10</xdr:row>
      <xdr:rowOff>31115</xdr:rowOff>
    </xdr:to>
    <xdr:sp macro="" textlink="">
      <xdr:nvSpPr>
        <xdr:cNvPr id="68" name="Text Box 1909">
          <a:extLst>
            <a:ext uri="{FF2B5EF4-FFF2-40B4-BE49-F238E27FC236}">
              <a16:creationId xmlns:a16="http://schemas.microsoft.com/office/drawing/2014/main" id="{324BDBE1-89B4-4979-B253-9D9767E48057}"/>
            </a:ext>
          </a:extLst>
        </xdr:cNvPr>
        <xdr:cNvSpPr txBox="1">
          <a:spLocks noChangeArrowheads="1"/>
        </xdr:cNvSpPr>
      </xdr:nvSpPr>
      <xdr:spPr>
        <a:xfrm>
          <a:off x="4448175" y="1647825"/>
          <a:ext cx="1101090" cy="40259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Ａコート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123825</xdr:colOff>
      <xdr:row>11</xdr:row>
      <xdr:rowOff>57151</xdr:rowOff>
    </xdr:from>
    <xdr:to>
      <xdr:col>15</xdr:col>
      <xdr:colOff>76200</xdr:colOff>
      <xdr:row>14</xdr:row>
      <xdr:rowOff>114301</xdr:rowOff>
    </xdr:to>
    <xdr:grpSp>
      <xdr:nvGrpSpPr>
        <xdr:cNvPr id="69" name="Group 2009">
          <a:extLst>
            <a:ext uri="{FF2B5EF4-FFF2-40B4-BE49-F238E27FC236}">
              <a16:creationId xmlns:a16="http://schemas.microsoft.com/office/drawing/2014/main" id="{3F1FD6F7-87B0-4312-A2DA-7CBFD8A21728}"/>
            </a:ext>
          </a:extLst>
        </xdr:cNvPr>
        <xdr:cNvGrpSpPr/>
      </xdr:nvGrpSpPr>
      <xdr:grpSpPr>
        <a:xfrm>
          <a:off x="1310787" y="2262555"/>
          <a:ext cx="1732817" cy="650631"/>
          <a:chOff x="657" y="1647"/>
          <a:chExt cx="2880" cy="810"/>
        </a:xfrm>
        <a:solidFill>
          <a:schemeClr val="bg1"/>
        </a:solidFill>
      </xdr:grpSpPr>
      <xdr:sp macro="" textlink="">
        <xdr:nvSpPr>
          <xdr:cNvPr id="70" name="AutoShape 2010">
            <a:extLst>
              <a:ext uri="{FF2B5EF4-FFF2-40B4-BE49-F238E27FC236}">
                <a16:creationId xmlns:a16="http://schemas.microsoft.com/office/drawing/2014/main" id="{1295D1CA-E3E6-AB9C-36FC-056B323FE032}"/>
              </a:ext>
            </a:extLst>
          </xdr:cNvPr>
          <xdr:cNvSpPr>
            <a:spLocks noChangeArrowheads="1"/>
          </xdr:cNvSpPr>
        </xdr:nvSpPr>
        <xdr:spPr>
          <a:xfrm>
            <a:off x="638"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71" name="Text Box 2011">
            <a:extLst>
              <a:ext uri="{FF2B5EF4-FFF2-40B4-BE49-F238E27FC236}">
                <a16:creationId xmlns:a16="http://schemas.microsoft.com/office/drawing/2014/main" id="{FA1041D9-826F-DC78-7C30-4EAE75D17805}"/>
              </a:ext>
            </a:extLst>
          </xdr:cNvPr>
          <xdr:cNvSpPr txBox="1">
            <a:spLocks noChangeArrowheads="1"/>
          </xdr:cNvSpPr>
        </xdr:nvSpPr>
        <xdr:spPr>
          <a:xfrm>
            <a:off x="746"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30</xdr:col>
      <xdr:colOff>12159</xdr:colOff>
      <xdr:row>1</xdr:row>
      <xdr:rowOff>28575</xdr:rowOff>
    </xdr:from>
    <xdr:to>
      <xdr:col>31</xdr:col>
      <xdr:colOff>197792</xdr:colOff>
      <xdr:row>2</xdr:row>
      <xdr:rowOff>74012</xdr:rowOff>
    </xdr:to>
    <xdr:sp macro="" textlink="">
      <xdr:nvSpPr>
        <xdr:cNvPr id="72" name="Text Box 2016">
          <a:extLst>
            <a:ext uri="{FF2B5EF4-FFF2-40B4-BE49-F238E27FC236}">
              <a16:creationId xmlns:a16="http://schemas.microsoft.com/office/drawing/2014/main" id="{7E769559-C7B6-4C81-816F-A6333A9481FF}"/>
            </a:ext>
          </a:extLst>
        </xdr:cNvPr>
        <xdr:cNvSpPr txBox="1">
          <a:spLocks noChangeArrowheads="1"/>
        </xdr:cNvSpPr>
      </xdr:nvSpPr>
      <xdr:spPr>
        <a:xfrm>
          <a:off x="6012909" y="228600"/>
          <a:ext cx="385658" cy="245462"/>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入口</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8107</xdr:colOff>
      <xdr:row>23</xdr:row>
      <xdr:rowOff>105383</xdr:rowOff>
    </xdr:from>
    <xdr:to>
      <xdr:col>17</xdr:col>
      <xdr:colOff>4053</xdr:colOff>
      <xdr:row>24</xdr:row>
      <xdr:rowOff>74009</xdr:rowOff>
    </xdr:to>
    <xdr:sp macro="" textlink="">
      <xdr:nvSpPr>
        <xdr:cNvPr id="73" name="Text Box 2016">
          <a:extLst>
            <a:ext uri="{FF2B5EF4-FFF2-40B4-BE49-F238E27FC236}">
              <a16:creationId xmlns:a16="http://schemas.microsoft.com/office/drawing/2014/main" id="{37F0888B-0395-4065-96FF-E194BCB3BEC9}"/>
            </a:ext>
          </a:extLst>
        </xdr:cNvPr>
        <xdr:cNvSpPr txBox="1">
          <a:spLocks noChangeArrowheads="1"/>
        </xdr:cNvSpPr>
      </xdr:nvSpPr>
      <xdr:spPr>
        <a:xfrm>
          <a:off x="3008482" y="4744058"/>
          <a:ext cx="395996" cy="168651"/>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36681</xdr:colOff>
      <xdr:row>23</xdr:row>
      <xdr:rowOff>105383</xdr:rowOff>
    </xdr:from>
    <xdr:to>
      <xdr:col>21</xdr:col>
      <xdr:colOff>23103</xdr:colOff>
      <xdr:row>24</xdr:row>
      <xdr:rowOff>74010</xdr:rowOff>
    </xdr:to>
    <xdr:sp macro="" textlink="">
      <xdr:nvSpPr>
        <xdr:cNvPr id="74" name="Text Box 2016">
          <a:extLst>
            <a:ext uri="{FF2B5EF4-FFF2-40B4-BE49-F238E27FC236}">
              <a16:creationId xmlns:a16="http://schemas.microsoft.com/office/drawing/2014/main" id="{C3E24E98-7542-443F-BB3F-81ED3CF83BC1}"/>
            </a:ext>
          </a:extLst>
        </xdr:cNvPr>
        <xdr:cNvSpPr txBox="1">
          <a:spLocks noChangeArrowheads="1"/>
        </xdr:cNvSpPr>
      </xdr:nvSpPr>
      <xdr:spPr>
        <a:xfrm>
          <a:off x="3837156" y="4744058"/>
          <a:ext cx="386472" cy="168652"/>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8107</xdr:colOff>
      <xdr:row>23</xdr:row>
      <xdr:rowOff>105383</xdr:rowOff>
    </xdr:from>
    <xdr:to>
      <xdr:col>5</xdr:col>
      <xdr:colOff>194553</xdr:colOff>
      <xdr:row>24</xdr:row>
      <xdr:rowOff>76585</xdr:rowOff>
    </xdr:to>
    <xdr:sp macro="" textlink="">
      <xdr:nvSpPr>
        <xdr:cNvPr id="75" name="Text Box 2016">
          <a:extLst>
            <a:ext uri="{FF2B5EF4-FFF2-40B4-BE49-F238E27FC236}">
              <a16:creationId xmlns:a16="http://schemas.microsoft.com/office/drawing/2014/main" id="{71B4C9D5-28F6-4254-85F6-BB7A78B50E37}"/>
            </a:ext>
          </a:extLst>
        </xdr:cNvPr>
        <xdr:cNvSpPr txBox="1">
          <a:spLocks noChangeArrowheads="1"/>
        </xdr:cNvSpPr>
      </xdr:nvSpPr>
      <xdr:spPr>
        <a:xfrm>
          <a:off x="808207" y="4744058"/>
          <a:ext cx="386471" cy="17122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30</xdr:col>
      <xdr:colOff>8107</xdr:colOff>
      <xdr:row>23</xdr:row>
      <xdr:rowOff>89170</xdr:rowOff>
    </xdr:from>
    <xdr:to>
      <xdr:col>32</xdr:col>
      <xdr:colOff>4054</xdr:colOff>
      <xdr:row>24</xdr:row>
      <xdr:rowOff>68302</xdr:rowOff>
    </xdr:to>
    <xdr:sp macro="" textlink="">
      <xdr:nvSpPr>
        <xdr:cNvPr id="76" name="Text Box 2016">
          <a:extLst>
            <a:ext uri="{FF2B5EF4-FFF2-40B4-BE49-F238E27FC236}">
              <a16:creationId xmlns:a16="http://schemas.microsoft.com/office/drawing/2014/main" id="{281693D7-D2D2-4057-9545-25D599465C9A}"/>
            </a:ext>
          </a:extLst>
        </xdr:cNvPr>
        <xdr:cNvSpPr txBox="1">
          <a:spLocks noChangeArrowheads="1"/>
        </xdr:cNvSpPr>
      </xdr:nvSpPr>
      <xdr:spPr>
        <a:xfrm>
          <a:off x="6008857" y="4727845"/>
          <a:ext cx="395997" cy="17915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19050</xdr:colOff>
      <xdr:row>23</xdr:row>
      <xdr:rowOff>114300</xdr:rowOff>
    </xdr:from>
    <xdr:to>
      <xdr:col>5</xdr:col>
      <xdr:colOff>190500</xdr:colOff>
      <xdr:row>24</xdr:row>
      <xdr:rowOff>76200</xdr:rowOff>
    </xdr:to>
    <xdr:grpSp>
      <xdr:nvGrpSpPr>
        <xdr:cNvPr id="77" name="Group 2032">
          <a:extLst>
            <a:ext uri="{FF2B5EF4-FFF2-40B4-BE49-F238E27FC236}">
              <a16:creationId xmlns:a16="http://schemas.microsoft.com/office/drawing/2014/main" id="{9AF02B28-C419-493D-86EC-E27075BD78FA}"/>
            </a:ext>
          </a:extLst>
        </xdr:cNvPr>
        <xdr:cNvGrpSpPr/>
      </xdr:nvGrpSpPr>
      <xdr:grpSpPr>
        <a:xfrm>
          <a:off x="810358" y="4722935"/>
          <a:ext cx="369277" cy="159727"/>
          <a:chOff x="4347" y="8847"/>
          <a:chExt cx="540" cy="360"/>
        </a:xfrm>
      </xdr:grpSpPr>
      <xdr:cxnSp macro="">
        <xdr:nvCxnSpPr>
          <xdr:cNvPr id="78" name="Line 2033">
            <a:extLst>
              <a:ext uri="{FF2B5EF4-FFF2-40B4-BE49-F238E27FC236}">
                <a16:creationId xmlns:a16="http://schemas.microsoft.com/office/drawing/2014/main" id="{42A15DA0-54FD-5155-3606-26FC1488B404}"/>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9" name="Line 2034">
            <a:extLst>
              <a:ext uri="{FF2B5EF4-FFF2-40B4-BE49-F238E27FC236}">
                <a16:creationId xmlns:a16="http://schemas.microsoft.com/office/drawing/2014/main" id="{77C57EA9-8D41-96F5-B22E-3A0540BE2E7A}"/>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19050</xdr:colOff>
      <xdr:row>23</xdr:row>
      <xdr:rowOff>104775</xdr:rowOff>
    </xdr:from>
    <xdr:to>
      <xdr:col>32</xdr:col>
      <xdr:colOff>0</xdr:colOff>
      <xdr:row>24</xdr:row>
      <xdr:rowOff>66675</xdr:rowOff>
    </xdr:to>
    <xdr:grpSp>
      <xdr:nvGrpSpPr>
        <xdr:cNvPr id="80" name="Group 2032">
          <a:extLst>
            <a:ext uri="{FF2B5EF4-FFF2-40B4-BE49-F238E27FC236}">
              <a16:creationId xmlns:a16="http://schemas.microsoft.com/office/drawing/2014/main" id="{C0361052-A67A-4380-995D-EEE63BC508F8}"/>
            </a:ext>
          </a:extLst>
        </xdr:cNvPr>
        <xdr:cNvGrpSpPr/>
      </xdr:nvGrpSpPr>
      <xdr:grpSpPr>
        <a:xfrm>
          <a:off x="5953858" y="4713410"/>
          <a:ext cx="376604" cy="159727"/>
          <a:chOff x="4347" y="8847"/>
          <a:chExt cx="540" cy="360"/>
        </a:xfrm>
      </xdr:grpSpPr>
      <xdr:cxnSp macro="">
        <xdr:nvCxnSpPr>
          <xdr:cNvPr id="81" name="Line 2033">
            <a:extLst>
              <a:ext uri="{FF2B5EF4-FFF2-40B4-BE49-F238E27FC236}">
                <a16:creationId xmlns:a16="http://schemas.microsoft.com/office/drawing/2014/main" id="{6D50824A-3286-CD63-A7C3-A296CCDA7B04}"/>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82" name="Line 2034">
            <a:extLst>
              <a:ext uri="{FF2B5EF4-FFF2-40B4-BE49-F238E27FC236}">
                <a16:creationId xmlns:a16="http://schemas.microsoft.com/office/drawing/2014/main" id="{CEEF0FAD-8D5D-E1AF-2548-16DDE4AAA556}"/>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26</xdr:col>
      <xdr:colOff>26213</xdr:colOff>
      <xdr:row>24</xdr:row>
      <xdr:rowOff>102668</xdr:rowOff>
    </xdr:from>
    <xdr:to>
      <xdr:col>29</xdr:col>
      <xdr:colOff>159563</xdr:colOff>
      <xdr:row>26</xdr:row>
      <xdr:rowOff>26003</xdr:rowOff>
    </xdr:to>
    <xdr:grpSp>
      <xdr:nvGrpSpPr>
        <xdr:cNvPr id="83" name="グループ化 137">
          <a:extLst>
            <a:ext uri="{FF2B5EF4-FFF2-40B4-BE49-F238E27FC236}">
              <a16:creationId xmlns:a16="http://schemas.microsoft.com/office/drawing/2014/main" id="{1FF899A4-CF81-4BCD-A009-9E2B98B77121}"/>
            </a:ext>
          </a:extLst>
        </xdr:cNvPr>
        <xdr:cNvGrpSpPr/>
      </xdr:nvGrpSpPr>
      <xdr:grpSpPr>
        <a:xfrm>
          <a:off x="5169713" y="4909130"/>
          <a:ext cx="726831" cy="318988"/>
          <a:chOff x="5000625" y="5657850"/>
          <a:chExt cx="733425" cy="247650"/>
        </a:xfrm>
        <a:solidFill>
          <a:schemeClr val="bg1"/>
        </a:solidFill>
      </xdr:grpSpPr>
      <xdr:sp macro="" textlink="">
        <xdr:nvSpPr>
          <xdr:cNvPr id="84" name="AutoShape 1936">
            <a:extLst>
              <a:ext uri="{FF2B5EF4-FFF2-40B4-BE49-F238E27FC236}">
                <a16:creationId xmlns:a16="http://schemas.microsoft.com/office/drawing/2014/main" id="{8AFFBEAA-EF49-DAA7-63D9-438750ED6F6C}"/>
              </a:ext>
            </a:extLst>
          </xdr:cNvPr>
          <xdr:cNvSpPr>
            <a:spLocks noChangeArrowheads="1"/>
          </xdr:cNvSpPr>
        </xdr:nvSpPr>
        <xdr:spPr>
          <a:xfrm>
            <a:off x="4972477" y="5740114"/>
            <a:ext cx="728416" cy="255053"/>
          </a:xfrm>
          <a:prstGeom prst="foldedCorner">
            <a:avLst>
              <a:gd name="adj" fmla="val 12500"/>
            </a:avLst>
          </a:prstGeom>
          <a:grpFill/>
          <a:ln w="9525">
            <a:solidFill>
              <a:srgbClr val="000000"/>
            </a:solidFill>
            <a:round/>
          </a:ln>
          <a:effectLst>
            <a:outerShdw dist="35921" dir="2700000" algn="ctr" rotWithShape="0">
              <a:srgbClr val="808080"/>
            </a:outerShdw>
          </a:effectLst>
        </xdr:spPr>
        <xdr:txBody>
          <a:bodyPr rot="0" vert="horz" wrap="square" lIns="74295" tIns="8890" rIns="74295" bIns="8890" anchor="t" anchorCtr="0" upright="1">
            <a:noAutofit/>
          </a:bodyPr>
          <a:lstStyle/>
          <a:p>
            <a:endParaRPr lang="ja-JP" altLang="en-US"/>
          </a:p>
        </xdr:txBody>
      </xdr:sp>
      <xdr:sp macro="" textlink="">
        <xdr:nvSpPr>
          <xdr:cNvPr id="85" name="Text Box 1937">
            <a:extLst>
              <a:ext uri="{FF2B5EF4-FFF2-40B4-BE49-F238E27FC236}">
                <a16:creationId xmlns:a16="http://schemas.microsoft.com/office/drawing/2014/main" id="{3C02D1A4-C0E0-A73B-CDEC-CB4D39B07EDC}"/>
              </a:ext>
            </a:extLst>
          </xdr:cNvPr>
          <xdr:cNvSpPr txBox="1">
            <a:spLocks noChangeArrowheads="1"/>
          </xdr:cNvSpPr>
        </xdr:nvSpPr>
        <xdr:spPr>
          <a:xfrm>
            <a:off x="5038696" y="5808782"/>
            <a:ext cx="614897" cy="156956"/>
          </a:xfrm>
          <a:prstGeom prst="rect">
            <a:avLst/>
          </a:prstGeom>
          <a:grpFill/>
          <a:ln w="9525" algn="ctr">
            <a:noFill/>
            <a:miter lim="800000"/>
          </a:ln>
          <a:effectLst/>
          <a:extLs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総合結果表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12</xdr:col>
      <xdr:colOff>95250</xdr:colOff>
      <xdr:row>0</xdr:row>
      <xdr:rowOff>47625</xdr:rowOff>
    </xdr:from>
    <xdr:to>
      <xdr:col>23</xdr:col>
      <xdr:colOff>104775</xdr:colOff>
      <xdr:row>1</xdr:row>
      <xdr:rowOff>108585</xdr:rowOff>
    </xdr:to>
    <xdr:sp macro="" textlink="">
      <xdr:nvSpPr>
        <xdr:cNvPr id="86" name="Text Box 1900">
          <a:extLst>
            <a:ext uri="{FF2B5EF4-FFF2-40B4-BE49-F238E27FC236}">
              <a16:creationId xmlns:a16="http://schemas.microsoft.com/office/drawing/2014/main" id="{07D195ED-9B60-49A5-A230-465E83F6AC77}"/>
            </a:ext>
          </a:extLst>
        </xdr:cNvPr>
        <xdr:cNvSpPr txBox="1">
          <a:spLocks noChangeArrowheads="1"/>
        </xdr:cNvSpPr>
      </xdr:nvSpPr>
      <xdr:spPr>
        <a:xfrm>
          <a:off x="2495550" y="47625"/>
          <a:ext cx="2209800" cy="260985"/>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t"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会場全体図（アリーナ）１Ｆ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19052</xdr:colOff>
      <xdr:row>62</xdr:row>
      <xdr:rowOff>123824</xdr:rowOff>
    </xdr:from>
    <xdr:to>
      <xdr:col>18</xdr:col>
      <xdr:colOff>104775</xdr:colOff>
      <xdr:row>64</xdr:row>
      <xdr:rowOff>57150</xdr:rowOff>
    </xdr:to>
    <xdr:sp macro="" textlink="">
      <xdr:nvSpPr>
        <xdr:cNvPr id="87" name="テキスト ボックス 86">
          <a:extLst>
            <a:ext uri="{FF2B5EF4-FFF2-40B4-BE49-F238E27FC236}">
              <a16:creationId xmlns:a16="http://schemas.microsoft.com/office/drawing/2014/main" id="{9F6C6D5F-BBA7-4B5A-8ACF-B08E9CA007CB}"/>
            </a:ext>
          </a:extLst>
        </xdr:cNvPr>
        <xdr:cNvSpPr txBox="1"/>
      </xdr:nvSpPr>
      <xdr:spPr>
        <a:xfrm>
          <a:off x="3019427" y="12363449"/>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18</xdr:col>
      <xdr:colOff>104775</xdr:colOff>
      <xdr:row>62</xdr:row>
      <xdr:rowOff>123825</xdr:rowOff>
    </xdr:from>
    <xdr:to>
      <xdr:col>21</xdr:col>
      <xdr:colOff>190498</xdr:colOff>
      <xdr:row>64</xdr:row>
      <xdr:rowOff>57151</xdr:rowOff>
    </xdr:to>
    <xdr:sp macro="" textlink="">
      <xdr:nvSpPr>
        <xdr:cNvPr id="88" name="テキスト ボックス 87">
          <a:extLst>
            <a:ext uri="{FF2B5EF4-FFF2-40B4-BE49-F238E27FC236}">
              <a16:creationId xmlns:a16="http://schemas.microsoft.com/office/drawing/2014/main" id="{E3099745-0F40-4C01-8911-C23493732653}"/>
            </a:ext>
          </a:extLst>
        </xdr:cNvPr>
        <xdr:cNvSpPr txBox="1"/>
      </xdr:nvSpPr>
      <xdr:spPr>
        <a:xfrm>
          <a:off x="3705225" y="12363450"/>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10</xdr:col>
      <xdr:colOff>9292</xdr:colOff>
      <xdr:row>45</xdr:row>
      <xdr:rowOff>153330</xdr:rowOff>
    </xdr:from>
    <xdr:to>
      <xdr:col>11</xdr:col>
      <xdr:colOff>195146</xdr:colOff>
      <xdr:row>48</xdr:row>
      <xdr:rowOff>23233</xdr:rowOff>
    </xdr:to>
    <xdr:sp macro="" textlink="">
      <xdr:nvSpPr>
        <xdr:cNvPr id="89" name="円/楕円 93">
          <a:extLst>
            <a:ext uri="{FF2B5EF4-FFF2-40B4-BE49-F238E27FC236}">
              <a16:creationId xmlns:a16="http://schemas.microsoft.com/office/drawing/2014/main" id="{C4792C27-7263-47FC-A963-61F523C8B417}"/>
            </a:ext>
          </a:extLst>
        </xdr:cNvPr>
        <xdr:cNvSpPr/>
      </xdr:nvSpPr>
      <xdr:spPr>
        <a:xfrm>
          <a:off x="2009542"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9292</xdr:colOff>
      <xdr:row>45</xdr:row>
      <xdr:rowOff>153330</xdr:rowOff>
    </xdr:from>
    <xdr:to>
      <xdr:col>26</xdr:col>
      <xdr:colOff>195146</xdr:colOff>
      <xdr:row>48</xdr:row>
      <xdr:rowOff>23233</xdr:rowOff>
    </xdr:to>
    <xdr:sp macro="" textlink="">
      <xdr:nvSpPr>
        <xdr:cNvPr id="90" name="円/楕円 94">
          <a:extLst>
            <a:ext uri="{FF2B5EF4-FFF2-40B4-BE49-F238E27FC236}">
              <a16:creationId xmlns:a16="http://schemas.microsoft.com/office/drawing/2014/main" id="{A93CE3E7-DA7D-4844-98D6-562111531BC5}"/>
            </a:ext>
          </a:extLst>
        </xdr:cNvPr>
        <xdr:cNvSpPr/>
      </xdr:nvSpPr>
      <xdr:spPr>
        <a:xfrm>
          <a:off x="5009917"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38100</xdr:colOff>
      <xdr:row>29</xdr:row>
      <xdr:rowOff>123825</xdr:rowOff>
    </xdr:from>
    <xdr:to>
      <xdr:col>24</xdr:col>
      <xdr:colOff>152400</xdr:colOff>
      <xdr:row>31</xdr:row>
      <xdr:rowOff>66675</xdr:rowOff>
    </xdr:to>
    <xdr:sp macro="" textlink="">
      <xdr:nvSpPr>
        <xdr:cNvPr id="91" name="Text Box 1542">
          <a:extLst>
            <a:ext uri="{FF2B5EF4-FFF2-40B4-BE49-F238E27FC236}">
              <a16:creationId xmlns:a16="http://schemas.microsoft.com/office/drawing/2014/main" id="{3D6A1A1D-3963-4A0A-A6B2-133E43AEBA7D}"/>
            </a:ext>
          </a:extLst>
        </xdr:cNvPr>
        <xdr:cNvSpPr txBox="1">
          <a:spLocks noChangeArrowheads="1"/>
        </xdr:cNvSpPr>
      </xdr:nvSpPr>
      <xdr:spPr>
        <a:xfrm>
          <a:off x="2438400" y="5962650"/>
          <a:ext cx="2514600" cy="342900"/>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ctr"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会場全体図（観覧席）２Ｆ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133350</xdr:colOff>
      <xdr:row>11</xdr:row>
      <xdr:rowOff>57150</xdr:rowOff>
    </xdr:from>
    <xdr:to>
      <xdr:col>29</xdr:col>
      <xdr:colOff>85725</xdr:colOff>
      <xdr:row>14</xdr:row>
      <xdr:rowOff>114300</xdr:rowOff>
    </xdr:to>
    <xdr:grpSp>
      <xdr:nvGrpSpPr>
        <xdr:cNvPr id="92" name="Group 2009">
          <a:extLst>
            <a:ext uri="{FF2B5EF4-FFF2-40B4-BE49-F238E27FC236}">
              <a16:creationId xmlns:a16="http://schemas.microsoft.com/office/drawing/2014/main" id="{CFBC4D21-62BA-42D4-93B9-423FE171C01A}"/>
            </a:ext>
          </a:extLst>
        </xdr:cNvPr>
        <xdr:cNvGrpSpPr/>
      </xdr:nvGrpSpPr>
      <xdr:grpSpPr>
        <a:xfrm>
          <a:off x="4089888" y="2262554"/>
          <a:ext cx="1732818" cy="650631"/>
          <a:chOff x="657" y="1647"/>
          <a:chExt cx="2880" cy="810"/>
        </a:xfrm>
        <a:solidFill>
          <a:schemeClr val="bg1"/>
        </a:solidFill>
      </xdr:grpSpPr>
      <xdr:sp macro="" textlink="">
        <xdr:nvSpPr>
          <xdr:cNvPr id="93" name="AutoShape 2010">
            <a:extLst>
              <a:ext uri="{FF2B5EF4-FFF2-40B4-BE49-F238E27FC236}">
                <a16:creationId xmlns:a16="http://schemas.microsoft.com/office/drawing/2014/main" id="{0BE09934-95E2-5A8E-751D-FBDDF5CADD50}"/>
              </a:ext>
            </a:extLst>
          </xdr:cNvPr>
          <xdr:cNvSpPr>
            <a:spLocks noChangeArrowheads="1"/>
          </xdr:cNvSpPr>
        </xdr:nvSpPr>
        <xdr:spPr>
          <a:xfrm>
            <a:off x="599"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94" name="Text Box 2011">
            <a:extLst>
              <a:ext uri="{FF2B5EF4-FFF2-40B4-BE49-F238E27FC236}">
                <a16:creationId xmlns:a16="http://schemas.microsoft.com/office/drawing/2014/main" id="{F335A1AD-B5C8-9153-A149-03F8579887FA}"/>
              </a:ext>
            </a:extLst>
          </xdr:cNvPr>
          <xdr:cNvSpPr txBox="1">
            <a:spLocks noChangeArrowheads="1"/>
          </xdr:cNvSpPr>
        </xdr:nvSpPr>
        <xdr:spPr>
          <a:xfrm>
            <a:off x="708"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30</xdr:col>
      <xdr:colOff>66675</xdr:colOff>
      <xdr:row>2</xdr:row>
      <xdr:rowOff>133350</xdr:rowOff>
    </xdr:from>
    <xdr:to>
      <xdr:col>31</xdr:col>
      <xdr:colOff>133350</xdr:colOff>
      <xdr:row>6</xdr:row>
      <xdr:rowOff>161925</xdr:rowOff>
    </xdr:to>
    <xdr:sp macro="" textlink="">
      <xdr:nvSpPr>
        <xdr:cNvPr id="95" name="下矢印 102">
          <a:extLst>
            <a:ext uri="{FF2B5EF4-FFF2-40B4-BE49-F238E27FC236}">
              <a16:creationId xmlns:a16="http://schemas.microsoft.com/office/drawing/2014/main" id="{0E332E38-B00F-4698-A150-47367F327DAA}"/>
            </a:ext>
          </a:extLst>
        </xdr:cNvPr>
        <xdr:cNvSpPr/>
      </xdr:nvSpPr>
      <xdr:spPr>
        <a:xfrm>
          <a:off x="6067425" y="533400"/>
          <a:ext cx="266700" cy="847725"/>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143998</xdr:colOff>
      <xdr:row>48</xdr:row>
      <xdr:rowOff>11767</xdr:rowOff>
    </xdr:from>
    <xdr:to>
      <xdr:col>31</xdr:col>
      <xdr:colOff>134473</xdr:colOff>
      <xdr:row>58</xdr:row>
      <xdr:rowOff>0</xdr:rowOff>
    </xdr:to>
    <xdr:sp macro="" textlink="">
      <xdr:nvSpPr>
        <xdr:cNvPr id="97" name="横巻き 111">
          <a:extLst>
            <a:ext uri="{FF2B5EF4-FFF2-40B4-BE49-F238E27FC236}">
              <a16:creationId xmlns:a16="http://schemas.microsoft.com/office/drawing/2014/main" id="{0F936EAE-DBF7-4B10-93CB-55D7AF44FE5E}"/>
            </a:ext>
          </a:extLst>
        </xdr:cNvPr>
        <xdr:cNvSpPr/>
      </xdr:nvSpPr>
      <xdr:spPr>
        <a:xfrm>
          <a:off x="1144123" y="9508192"/>
          <a:ext cx="5191125" cy="1959908"/>
        </a:xfrm>
        <a:prstGeom prst="horizontalScroll">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・観客席通路は</a:t>
          </a:r>
          <a:r>
            <a:rPr kumimoji="1" lang="ja-JP" altLang="en-US" sz="1400" b="1" u="sng" cap="none" spc="0">
              <a:ln w="0"/>
              <a:solidFill>
                <a:schemeClr val="tx1"/>
              </a:solidFill>
              <a:effectLst/>
              <a:latin typeface="BIZ UDPゴシック" panose="020B0400000000000000" pitchFamily="50" charset="-128"/>
              <a:ea typeface="BIZ UDPゴシック" panose="020B0400000000000000" pitchFamily="50" charset="-128"/>
            </a:rPr>
            <a:t>ふさがないようにお願いいたします。</a:t>
          </a:r>
          <a:endParaRPr kumimoji="1" lang="en-US" altLang="ja-JP" sz="1400" b="0" cap="none" spc="0">
            <a:ln w="0"/>
            <a:solidFill>
              <a:schemeClr val="tx1"/>
            </a:solidFill>
            <a:effectLst/>
            <a:latin typeface="BIZ UDPゴシック" panose="020B0400000000000000" pitchFamily="50" charset="-128"/>
            <a:ea typeface="BIZ UDPゴシック" panose="020B0400000000000000" pitchFamily="50" charset="-128"/>
          </a:endParaRPr>
        </a:p>
        <a:p>
          <a:pPr algn="l">
            <a:lnSpc>
              <a:spcPts val="2000"/>
            </a:lnSpc>
          </a:pP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・階段は、</a:t>
          </a:r>
          <a:r>
            <a:rPr kumimoji="1" lang="ja-JP" altLang="en-US" sz="1400" b="1" u="sng" cap="none" spc="0">
              <a:ln w="0"/>
              <a:solidFill>
                <a:schemeClr val="tx1"/>
              </a:solidFill>
              <a:effectLst/>
              <a:latin typeface="BIZ UDPゴシック" panose="020B0400000000000000" pitchFamily="50" charset="-128"/>
              <a:ea typeface="BIZ UDPゴシック" panose="020B0400000000000000" pitchFamily="50" charset="-128"/>
            </a:rPr>
            <a:t>左側通行での移動</a:t>
          </a: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をお願いいたします。</a:t>
          </a:r>
          <a:endParaRPr kumimoji="1" lang="en-US" altLang="ja-JP" sz="1400" b="0" cap="none" spc="0">
            <a:ln w="0"/>
            <a:solidFill>
              <a:srgbClr val="FF0000"/>
            </a:solidFill>
            <a:effectLst/>
            <a:latin typeface="BIZ UDPゴシック" panose="020B0400000000000000" pitchFamily="50" charset="-128"/>
            <a:ea typeface="BIZ UDPゴシック" panose="020B0400000000000000" pitchFamily="50" charset="-128"/>
          </a:endParaRPr>
        </a:p>
        <a:p>
          <a:pPr algn="l">
            <a:lnSpc>
              <a:spcPts val="2000"/>
            </a:lnSpc>
          </a:pPr>
          <a:r>
            <a:rPr kumimoji="1" lang="ja-JP" altLang="en-US" sz="1400" b="0" cap="none" spc="0">
              <a:ln w="0"/>
              <a:solidFill>
                <a:srgbClr val="FF0000"/>
              </a:solidFill>
              <a:effectLst/>
              <a:latin typeface="BIZ UDPゴシック" panose="020B0400000000000000" pitchFamily="50" charset="-128"/>
              <a:ea typeface="BIZ UDPゴシック" panose="020B0400000000000000" pitchFamily="50" charset="-128"/>
            </a:rPr>
            <a:t>・応援の際、席の譲り合いにご協力ください。</a:t>
          </a:r>
          <a:endParaRPr kumimoji="1" lang="en-US" altLang="ja-JP" sz="1400" b="0" cap="none" spc="0">
            <a:ln w="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104775</xdr:colOff>
      <xdr:row>2</xdr:row>
      <xdr:rowOff>104775</xdr:rowOff>
    </xdr:from>
    <xdr:to>
      <xdr:col>6</xdr:col>
      <xdr:colOff>57150</xdr:colOff>
      <xdr:row>4</xdr:row>
      <xdr:rowOff>133350</xdr:rowOff>
    </xdr:to>
    <xdr:sp macro="" textlink="">
      <xdr:nvSpPr>
        <xdr:cNvPr id="98" name="AutoShape 2239">
          <a:extLst>
            <a:ext uri="{FF2B5EF4-FFF2-40B4-BE49-F238E27FC236}">
              <a16:creationId xmlns:a16="http://schemas.microsoft.com/office/drawing/2014/main" id="{F92B36A4-FD1F-48B8-A1EA-4D63C0E60409}"/>
            </a:ext>
          </a:extLst>
        </xdr:cNvPr>
        <xdr:cNvSpPr>
          <a:spLocks noChangeArrowheads="1"/>
        </xdr:cNvSpPr>
      </xdr:nvSpPr>
      <xdr:spPr>
        <a:xfrm rot="-5400000">
          <a:off x="866775" y="542925"/>
          <a:ext cx="428625" cy="3524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12</xdr:col>
      <xdr:colOff>133349</xdr:colOff>
      <xdr:row>3</xdr:row>
      <xdr:rowOff>114300</xdr:rowOff>
    </xdr:from>
    <xdr:to>
      <xdr:col>16</xdr:col>
      <xdr:colOff>76198</xdr:colOff>
      <xdr:row>5</xdr:row>
      <xdr:rowOff>133350</xdr:rowOff>
    </xdr:to>
    <xdr:sp macro="" textlink="">
      <xdr:nvSpPr>
        <xdr:cNvPr id="99" name="AutoShape 2239">
          <a:extLst>
            <a:ext uri="{FF2B5EF4-FFF2-40B4-BE49-F238E27FC236}">
              <a16:creationId xmlns:a16="http://schemas.microsoft.com/office/drawing/2014/main" id="{98E44DB4-6C15-4AC6-8EA8-FB197343B83C}"/>
            </a:ext>
          </a:extLst>
        </xdr:cNvPr>
        <xdr:cNvSpPr>
          <a:spLocks noChangeArrowheads="1"/>
        </xdr:cNvSpPr>
      </xdr:nvSpPr>
      <xdr:spPr>
        <a:xfrm flipH="1">
          <a:off x="2533649" y="714375"/>
          <a:ext cx="742949"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4</xdr:col>
      <xdr:colOff>200024</xdr:colOff>
      <xdr:row>28</xdr:row>
      <xdr:rowOff>50534</xdr:rowOff>
    </xdr:from>
    <xdr:to>
      <xdr:col>11</xdr:col>
      <xdr:colOff>171349</xdr:colOff>
      <xdr:row>31</xdr:row>
      <xdr:rowOff>27335</xdr:rowOff>
    </xdr:to>
    <xdr:sp macro="" textlink="">
      <xdr:nvSpPr>
        <xdr:cNvPr id="100" name="角丸四角形吹き出し 118">
          <a:extLst>
            <a:ext uri="{FF2B5EF4-FFF2-40B4-BE49-F238E27FC236}">
              <a16:creationId xmlns:a16="http://schemas.microsoft.com/office/drawing/2014/main" id="{85E670D7-73B9-40F8-9CE3-F174511EC445}"/>
            </a:ext>
          </a:extLst>
        </xdr:cNvPr>
        <xdr:cNvSpPr/>
      </xdr:nvSpPr>
      <xdr:spPr>
        <a:xfrm>
          <a:off x="1000124" y="5689334"/>
          <a:ext cx="1371500" cy="576876"/>
        </a:xfrm>
        <a:prstGeom prst="wedgeRoundRectCallout">
          <a:avLst>
            <a:gd name="adj1" fmla="val -77506"/>
            <a:gd name="adj2" fmla="val 8503"/>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B</a:t>
          </a:r>
          <a:r>
            <a:rPr kumimoji="1" lang="ja-JP" altLang="en-US" sz="1100">
              <a:solidFill>
                <a:sysClr val="windowText" lastClr="000000"/>
              </a:solidFill>
            </a:rPr>
            <a:t>コート左</a:t>
          </a:r>
          <a:endParaRPr kumimoji="1" lang="en-US" altLang="ja-JP" sz="1100">
            <a:solidFill>
              <a:sysClr val="windowText" lastClr="000000"/>
            </a:solidFill>
          </a:endParaRPr>
        </a:p>
        <a:p>
          <a:pPr algn="l"/>
          <a:r>
            <a:rPr kumimoji="1" lang="ja-JP" altLang="en-US" sz="1100">
              <a:solidFill>
                <a:sysClr val="windowText" lastClr="000000"/>
              </a:solidFill>
            </a:rPr>
            <a:t>階段</a:t>
          </a:r>
          <a:endParaRPr kumimoji="1" lang="en-US" altLang="ja-JP" sz="1100">
            <a:solidFill>
              <a:sysClr val="windowText" lastClr="000000"/>
            </a:solidFill>
          </a:endParaRPr>
        </a:p>
      </xdr:txBody>
    </xdr:sp>
    <xdr:clientData/>
  </xdr:twoCellAnchor>
  <xdr:twoCellAnchor>
    <xdr:from>
      <xdr:col>25</xdr:col>
      <xdr:colOff>46754</xdr:colOff>
      <xdr:row>28</xdr:row>
      <xdr:rowOff>28574</xdr:rowOff>
    </xdr:from>
    <xdr:to>
      <xdr:col>32</xdr:col>
      <xdr:colOff>18079</xdr:colOff>
      <xdr:row>31</xdr:row>
      <xdr:rowOff>5375</xdr:rowOff>
    </xdr:to>
    <xdr:sp macro="" textlink="">
      <xdr:nvSpPr>
        <xdr:cNvPr id="101" name="角丸四角形吹き出し 119">
          <a:extLst>
            <a:ext uri="{FF2B5EF4-FFF2-40B4-BE49-F238E27FC236}">
              <a16:creationId xmlns:a16="http://schemas.microsoft.com/office/drawing/2014/main" id="{6BBF9E24-716A-4974-B74D-D2960F0F0413}"/>
            </a:ext>
          </a:extLst>
        </xdr:cNvPr>
        <xdr:cNvSpPr/>
      </xdr:nvSpPr>
      <xdr:spPr>
        <a:xfrm>
          <a:off x="5047379" y="5667374"/>
          <a:ext cx="1371500" cy="576876"/>
        </a:xfrm>
        <a:prstGeom prst="wedgeRoundRectCallout">
          <a:avLst>
            <a:gd name="adj1" fmla="val 77355"/>
            <a:gd name="adj2" fmla="val 14164"/>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a:t>
          </a:r>
          <a:r>
            <a:rPr kumimoji="1" lang="ja-JP" altLang="en-US" sz="1100">
              <a:solidFill>
                <a:sysClr val="windowText" lastClr="000000"/>
              </a:solidFill>
            </a:rPr>
            <a:t>コート右</a:t>
          </a:r>
          <a:endParaRPr kumimoji="1" lang="en-US" altLang="ja-JP" sz="1100">
            <a:solidFill>
              <a:sysClr val="windowText" lastClr="000000"/>
            </a:solidFill>
          </a:endParaRPr>
        </a:p>
        <a:p>
          <a:pPr algn="l"/>
          <a:r>
            <a:rPr kumimoji="1" lang="ja-JP" altLang="en-US" sz="1100">
              <a:solidFill>
                <a:sysClr val="windowText" lastClr="000000"/>
              </a:solidFill>
            </a:rPr>
            <a:t>階段</a:t>
          </a:r>
          <a:endParaRPr kumimoji="1" lang="en-US" altLang="ja-JP" sz="1100">
            <a:solidFill>
              <a:sysClr val="windowText" lastClr="000000"/>
            </a:solidFill>
          </a:endParaRPr>
        </a:p>
      </xdr:txBody>
    </xdr:sp>
    <xdr:clientData/>
  </xdr:twoCellAnchor>
  <xdr:twoCellAnchor>
    <xdr:from>
      <xdr:col>19</xdr:col>
      <xdr:colOff>47625</xdr:colOff>
      <xdr:row>23</xdr:row>
      <xdr:rowOff>104775</xdr:rowOff>
    </xdr:from>
    <xdr:to>
      <xdr:col>21</xdr:col>
      <xdr:colOff>28575</xdr:colOff>
      <xdr:row>24</xdr:row>
      <xdr:rowOff>66675</xdr:rowOff>
    </xdr:to>
    <xdr:grpSp>
      <xdr:nvGrpSpPr>
        <xdr:cNvPr id="102" name="Group 2032">
          <a:extLst>
            <a:ext uri="{FF2B5EF4-FFF2-40B4-BE49-F238E27FC236}">
              <a16:creationId xmlns:a16="http://schemas.microsoft.com/office/drawing/2014/main" id="{55771EF7-EBE9-41DC-9282-880D7F3C77B7}"/>
            </a:ext>
          </a:extLst>
        </xdr:cNvPr>
        <xdr:cNvGrpSpPr/>
      </xdr:nvGrpSpPr>
      <xdr:grpSpPr>
        <a:xfrm>
          <a:off x="3806337" y="4713410"/>
          <a:ext cx="376603" cy="159727"/>
          <a:chOff x="4347" y="8847"/>
          <a:chExt cx="540" cy="360"/>
        </a:xfrm>
      </xdr:grpSpPr>
      <xdr:cxnSp macro="">
        <xdr:nvCxnSpPr>
          <xdr:cNvPr id="103" name="Line 2033">
            <a:extLst>
              <a:ext uri="{FF2B5EF4-FFF2-40B4-BE49-F238E27FC236}">
                <a16:creationId xmlns:a16="http://schemas.microsoft.com/office/drawing/2014/main" id="{2B566901-54BE-359E-3F5C-3EBFDF8AB532}"/>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4" name="Line 2034">
            <a:extLst>
              <a:ext uri="{FF2B5EF4-FFF2-40B4-BE49-F238E27FC236}">
                <a16:creationId xmlns:a16="http://schemas.microsoft.com/office/drawing/2014/main" id="{47F0BB37-7644-0027-9EA1-5A3B825B905B}"/>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15</xdr:col>
      <xdr:colOff>19050</xdr:colOff>
      <xdr:row>23</xdr:row>
      <xdr:rowOff>104775</xdr:rowOff>
    </xdr:from>
    <xdr:to>
      <xdr:col>16</xdr:col>
      <xdr:colOff>190500</xdr:colOff>
      <xdr:row>24</xdr:row>
      <xdr:rowOff>66675</xdr:rowOff>
    </xdr:to>
    <xdr:grpSp>
      <xdr:nvGrpSpPr>
        <xdr:cNvPr id="105" name="Group 2032">
          <a:extLst>
            <a:ext uri="{FF2B5EF4-FFF2-40B4-BE49-F238E27FC236}">
              <a16:creationId xmlns:a16="http://schemas.microsoft.com/office/drawing/2014/main" id="{937CC9A7-3636-4CF3-BDE5-3FD80304B933}"/>
            </a:ext>
          </a:extLst>
        </xdr:cNvPr>
        <xdr:cNvGrpSpPr/>
      </xdr:nvGrpSpPr>
      <xdr:grpSpPr>
        <a:xfrm>
          <a:off x="2986454" y="4713410"/>
          <a:ext cx="369277" cy="159727"/>
          <a:chOff x="4347" y="8847"/>
          <a:chExt cx="540" cy="360"/>
        </a:xfrm>
      </xdr:grpSpPr>
      <xdr:cxnSp macro="">
        <xdr:nvCxnSpPr>
          <xdr:cNvPr id="106" name="Line 2033">
            <a:extLst>
              <a:ext uri="{FF2B5EF4-FFF2-40B4-BE49-F238E27FC236}">
                <a16:creationId xmlns:a16="http://schemas.microsoft.com/office/drawing/2014/main" id="{539F5250-3E45-EC54-84E8-3B526ADD230E}"/>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7" name="Line 2034">
            <a:extLst>
              <a:ext uri="{FF2B5EF4-FFF2-40B4-BE49-F238E27FC236}">
                <a16:creationId xmlns:a16="http://schemas.microsoft.com/office/drawing/2014/main" id="{8E8B485C-9D02-8663-90AF-C13472C7EB8B}"/>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xdr:col>
      <xdr:colOff>161925</xdr:colOff>
      <xdr:row>5</xdr:row>
      <xdr:rowOff>38100</xdr:rowOff>
    </xdr:from>
    <xdr:to>
      <xdr:col>5</xdr:col>
      <xdr:colOff>28575</xdr:colOff>
      <xdr:row>7</xdr:row>
      <xdr:rowOff>104775</xdr:rowOff>
    </xdr:to>
    <xdr:sp macro="" textlink="">
      <xdr:nvSpPr>
        <xdr:cNvPr id="108" name="下矢印 102">
          <a:extLst>
            <a:ext uri="{FF2B5EF4-FFF2-40B4-BE49-F238E27FC236}">
              <a16:creationId xmlns:a16="http://schemas.microsoft.com/office/drawing/2014/main" id="{C008DC2C-1E63-43C2-9BBA-7AE01B04980C}"/>
            </a:ext>
          </a:extLst>
        </xdr:cNvPr>
        <xdr:cNvSpPr/>
      </xdr:nvSpPr>
      <xdr:spPr>
        <a:xfrm>
          <a:off x="762000" y="1047750"/>
          <a:ext cx="266700" cy="476250"/>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0</xdr:colOff>
      <xdr:row>0</xdr:row>
      <xdr:rowOff>85725</xdr:rowOff>
    </xdr:from>
    <xdr:to>
      <xdr:col>36</xdr:col>
      <xdr:colOff>1905</xdr:colOff>
      <xdr:row>2</xdr:row>
      <xdr:rowOff>114935</xdr:rowOff>
    </xdr:to>
    <xdr:sp macro="" textlink="">
      <xdr:nvSpPr>
        <xdr:cNvPr id="109" name="AutoShape 2031">
          <a:extLst>
            <a:ext uri="{FF2B5EF4-FFF2-40B4-BE49-F238E27FC236}">
              <a16:creationId xmlns:a16="http://schemas.microsoft.com/office/drawing/2014/main" id="{59FE426C-DCE0-48F6-B81F-AE3E642712C1}"/>
            </a:ext>
          </a:extLst>
        </xdr:cNvPr>
        <xdr:cNvSpPr>
          <a:spLocks noChangeArrowheads="1"/>
        </xdr:cNvSpPr>
      </xdr:nvSpPr>
      <xdr:spPr>
        <a:xfrm>
          <a:off x="6600825" y="85725"/>
          <a:ext cx="601980" cy="429260"/>
        </a:xfrm>
        <a:prstGeom prst="wedgeRoundRectCallout">
          <a:avLst>
            <a:gd name="adj1" fmla="val -82525"/>
            <a:gd name="adj2" fmla="val 4566"/>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1100">
              <a:effectLst/>
              <a:latin typeface="BIZ UDPゴシック" panose="020B0400000000000000" pitchFamily="50" charset="-128"/>
              <a:ea typeface="BIZ UDPゴシック" panose="020B0400000000000000" pitchFamily="50" charset="-128"/>
              <a:cs typeface="+mn-cs"/>
            </a:rPr>
            <a:t>A</a:t>
          </a:r>
          <a:r>
            <a:rPr lang="ja-JP" altLang="en-US" sz="1100">
              <a:effectLst/>
              <a:latin typeface="BIZ UDPゴシック" panose="020B0400000000000000" pitchFamily="50" charset="-128"/>
              <a:ea typeface="BIZ UDPゴシック" panose="020B0400000000000000" pitchFamily="50" charset="-128"/>
              <a:cs typeface="+mn-cs"/>
            </a:rPr>
            <a:t>右</a:t>
          </a:r>
          <a:endParaRPr lang="en-US" altLang="ja-JP" sz="900">
            <a:effectLst/>
            <a:latin typeface="BIZ UDPゴシック" panose="020B0400000000000000" pitchFamily="50" charset="-128"/>
            <a:ea typeface="BIZ UDPゴシック" panose="020B0400000000000000" pitchFamily="50" charset="-128"/>
            <a:cs typeface="+mn-cs"/>
          </a:endParaRPr>
        </a:p>
        <a:p>
          <a:pPr algn="ct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出入</a:t>
          </a:r>
          <a:r>
            <a:rPr 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180975</xdr:colOff>
      <xdr:row>5</xdr:row>
      <xdr:rowOff>57150</xdr:rowOff>
    </xdr:from>
    <xdr:to>
      <xdr:col>8</xdr:col>
      <xdr:colOff>182880</xdr:colOff>
      <xdr:row>6</xdr:row>
      <xdr:rowOff>104775</xdr:rowOff>
    </xdr:to>
    <xdr:sp macro="" textlink="">
      <xdr:nvSpPr>
        <xdr:cNvPr id="110" name="AutoShape 2031">
          <a:extLst>
            <a:ext uri="{FF2B5EF4-FFF2-40B4-BE49-F238E27FC236}">
              <a16:creationId xmlns:a16="http://schemas.microsoft.com/office/drawing/2014/main" id="{A6D7C957-207E-4D20-B301-DCDEDA0FAB77}"/>
            </a:ext>
          </a:extLst>
        </xdr:cNvPr>
        <xdr:cNvSpPr>
          <a:spLocks noChangeArrowheads="1"/>
        </xdr:cNvSpPr>
      </xdr:nvSpPr>
      <xdr:spPr>
        <a:xfrm>
          <a:off x="1181100" y="1066800"/>
          <a:ext cx="601980" cy="257175"/>
        </a:xfrm>
        <a:prstGeom prst="wedgeRoundRectCallout">
          <a:avLst>
            <a:gd name="adj1" fmla="val -85689"/>
            <a:gd name="adj2" fmla="val -34339"/>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32</xdr:col>
      <xdr:colOff>152400</xdr:colOff>
      <xdr:row>4</xdr:row>
      <xdr:rowOff>85725</xdr:rowOff>
    </xdr:from>
    <xdr:to>
      <xdr:col>35</xdr:col>
      <xdr:colOff>154305</xdr:colOff>
      <xdr:row>5</xdr:row>
      <xdr:rowOff>133350</xdr:rowOff>
    </xdr:to>
    <xdr:sp macro="" textlink="">
      <xdr:nvSpPr>
        <xdr:cNvPr id="111" name="AutoShape 2031">
          <a:extLst>
            <a:ext uri="{FF2B5EF4-FFF2-40B4-BE49-F238E27FC236}">
              <a16:creationId xmlns:a16="http://schemas.microsoft.com/office/drawing/2014/main" id="{5B8F76AF-816C-4C3D-9491-F919BD554347}"/>
            </a:ext>
          </a:extLst>
        </xdr:cNvPr>
        <xdr:cNvSpPr>
          <a:spLocks noChangeArrowheads="1"/>
        </xdr:cNvSpPr>
      </xdr:nvSpPr>
      <xdr:spPr>
        <a:xfrm>
          <a:off x="6553200" y="885825"/>
          <a:ext cx="601980" cy="257175"/>
        </a:xfrm>
        <a:prstGeom prst="wedgeRoundRectCallout">
          <a:avLst>
            <a:gd name="adj1" fmla="val -103094"/>
            <a:gd name="adj2" fmla="val -42031"/>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xdr:col>
      <xdr:colOff>114300</xdr:colOff>
      <xdr:row>8</xdr:row>
      <xdr:rowOff>9525</xdr:rowOff>
    </xdr:from>
    <xdr:to>
      <xdr:col>4</xdr:col>
      <xdr:colOff>123825</xdr:colOff>
      <xdr:row>18</xdr:row>
      <xdr:rowOff>0</xdr:rowOff>
    </xdr:to>
    <xdr:grpSp>
      <xdr:nvGrpSpPr>
        <xdr:cNvPr id="114" name="グループ化 22">
          <a:extLst>
            <a:ext uri="{FF2B5EF4-FFF2-40B4-BE49-F238E27FC236}">
              <a16:creationId xmlns:a16="http://schemas.microsoft.com/office/drawing/2014/main" id="{CD5EB866-B9BC-4490-9911-0E0C45220D49}"/>
            </a:ext>
          </a:extLst>
        </xdr:cNvPr>
        <xdr:cNvGrpSpPr/>
      </xdr:nvGrpSpPr>
      <xdr:grpSpPr>
        <a:xfrm>
          <a:off x="707781" y="1621448"/>
          <a:ext cx="207352" cy="1968744"/>
          <a:chOff x="0" y="0"/>
          <a:chExt cx="210303" cy="1704162"/>
        </a:xfrm>
      </xdr:grpSpPr>
      <xdr:grpSp>
        <xdr:nvGrpSpPr>
          <xdr:cNvPr id="115" name="Group 2118">
            <a:extLst>
              <a:ext uri="{FF2B5EF4-FFF2-40B4-BE49-F238E27FC236}">
                <a16:creationId xmlns:a16="http://schemas.microsoft.com/office/drawing/2014/main" id="{5B15B91D-75C0-D75C-AB10-CB865F182F7E}"/>
              </a:ext>
            </a:extLst>
          </xdr:cNvPr>
          <xdr:cNvGrpSpPr/>
        </xdr:nvGrpSpPr>
        <xdr:grpSpPr>
          <a:xfrm>
            <a:off x="0" y="414669"/>
            <a:ext cx="201930" cy="439420"/>
            <a:chOff x="8385" y="7049"/>
            <a:chExt cx="318" cy="692"/>
          </a:xfrm>
        </xdr:grpSpPr>
        <xdr:sp macro="" textlink="">
          <xdr:nvSpPr>
            <xdr:cNvPr id="130" name="Rectangle 2119">
              <a:extLst>
                <a:ext uri="{FF2B5EF4-FFF2-40B4-BE49-F238E27FC236}">
                  <a16:creationId xmlns:a16="http://schemas.microsoft.com/office/drawing/2014/main" id="{6F76106E-E6CB-86CD-18B2-DC57BC48ED59}"/>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31" name="Group 2120">
              <a:extLst>
                <a:ext uri="{FF2B5EF4-FFF2-40B4-BE49-F238E27FC236}">
                  <a16:creationId xmlns:a16="http://schemas.microsoft.com/office/drawing/2014/main" id="{9A60D55D-B1AC-131D-3250-034E40656CDE}"/>
                </a:ext>
              </a:extLst>
            </xdr:cNvPr>
            <xdr:cNvGrpSpPr/>
          </xdr:nvGrpSpPr>
          <xdr:grpSpPr>
            <a:xfrm rot="5400000">
              <a:off x="8156" y="7364"/>
              <a:ext cx="605" cy="147"/>
              <a:chOff x="8340" y="7542"/>
              <a:chExt cx="605" cy="147"/>
            </a:xfrm>
          </xdr:grpSpPr>
          <xdr:sp macro="" textlink="">
            <xdr:nvSpPr>
              <xdr:cNvPr id="132" name="Oval 2121">
                <a:extLst>
                  <a:ext uri="{FF2B5EF4-FFF2-40B4-BE49-F238E27FC236}">
                    <a16:creationId xmlns:a16="http://schemas.microsoft.com/office/drawing/2014/main" id="{7C5D881A-DDF3-9109-02EA-4FB028D226D2}"/>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3" name="Oval 2122">
                <a:extLst>
                  <a:ext uri="{FF2B5EF4-FFF2-40B4-BE49-F238E27FC236}">
                    <a16:creationId xmlns:a16="http://schemas.microsoft.com/office/drawing/2014/main" id="{3E395674-13DE-20AB-CB33-4A1D56DC8D70}"/>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Oval 2123">
                <a:extLst>
                  <a:ext uri="{FF2B5EF4-FFF2-40B4-BE49-F238E27FC236}">
                    <a16:creationId xmlns:a16="http://schemas.microsoft.com/office/drawing/2014/main" id="{BABD7F43-E2A3-6E66-251A-279E33D8F813}"/>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16" name="Group 2134">
            <a:extLst>
              <a:ext uri="{FF2B5EF4-FFF2-40B4-BE49-F238E27FC236}">
                <a16:creationId xmlns:a16="http://schemas.microsoft.com/office/drawing/2014/main" id="{F29BA337-191F-57CA-6E08-B47D18A31A2A}"/>
              </a:ext>
            </a:extLst>
          </xdr:cNvPr>
          <xdr:cNvGrpSpPr/>
        </xdr:nvGrpSpPr>
        <xdr:grpSpPr>
          <a:xfrm>
            <a:off x="106325" y="0"/>
            <a:ext cx="93345" cy="279400"/>
            <a:chOff x="10298" y="3534"/>
            <a:chExt cx="147" cy="440"/>
          </a:xfrm>
        </xdr:grpSpPr>
        <xdr:sp macro="" textlink="">
          <xdr:nvSpPr>
            <xdr:cNvPr id="127" name="Oval 2135">
              <a:extLst>
                <a:ext uri="{FF2B5EF4-FFF2-40B4-BE49-F238E27FC236}">
                  <a16:creationId xmlns:a16="http://schemas.microsoft.com/office/drawing/2014/main" id="{E41C7725-EC8D-61B9-3591-165E82EED6B8}"/>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Oval 2136">
              <a:extLst>
                <a:ext uri="{FF2B5EF4-FFF2-40B4-BE49-F238E27FC236}">
                  <a16:creationId xmlns:a16="http://schemas.microsoft.com/office/drawing/2014/main" id="{088E00F8-11FD-2061-CF68-7131EC6E1EE7}"/>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 name="Oval 2137">
              <a:extLst>
                <a:ext uri="{FF2B5EF4-FFF2-40B4-BE49-F238E27FC236}">
                  <a16:creationId xmlns:a16="http://schemas.microsoft.com/office/drawing/2014/main" id="{D87646FC-BD85-0FBA-E75E-BFEF6A2B4D1F}"/>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17" name="Group 2138">
            <a:extLst>
              <a:ext uri="{FF2B5EF4-FFF2-40B4-BE49-F238E27FC236}">
                <a16:creationId xmlns:a16="http://schemas.microsoft.com/office/drawing/2014/main" id="{155D6F0A-9BBA-F6D0-55FF-6D51E62CF002}"/>
              </a:ext>
            </a:extLst>
          </xdr:cNvPr>
          <xdr:cNvGrpSpPr/>
        </xdr:nvGrpSpPr>
        <xdr:grpSpPr>
          <a:xfrm>
            <a:off x="116958" y="1424762"/>
            <a:ext cx="93345" cy="279400"/>
            <a:chOff x="10298" y="3534"/>
            <a:chExt cx="147" cy="440"/>
          </a:xfrm>
        </xdr:grpSpPr>
        <xdr:sp macro="" textlink="">
          <xdr:nvSpPr>
            <xdr:cNvPr id="124" name="Oval 2139">
              <a:extLst>
                <a:ext uri="{FF2B5EF4-FFF2-40B4-BE49-F238E27FC236}">
                  <a16:creationId xmlns:a16="http://schemas.microsoft.com/office/drawing/2014/main" id="{803465D0-CC8F-0009-0615-7A74E887A45F}"/>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5" name="Oval 2140">
              <a:extLst>
                <a:ext uri="{FF2B5EF4-FFF2-40B4-BE49-F238E27FC236}">
                  <a16:creationId xmlns:a16="http://schemas.microsoft.com/office/drawing/2014/main" id="{C7B344F1-F3B2-DBC1-5BAD-DA5D24584A6A}"/>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Oval 2141">
              <a:extLst>
                <a:ext uri="{FF2B5EF4-FFF2-40B4-BE49-F238E27FC236}">
                  <a16:creationId xmlns:a16="http://schemas.microsoft.com/office/drawing/2014/main" id="{A7822DE1-D17E-46DE-30EE-09CF5EC32F35}"/>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18" name="Group 2233">
            <a:extLst>
              <a:ext uri="{FF2B5EF4-FFF2-40B4-BE49-F238E27FC236}">
                <a16:creationId xmlns:a16="http://schemas.microsoft.com/office/drawing/2014/main" id="{1A7E2FCE-49CD-5111-FBB8-0E1481331337}"/>
              </a:ext>
            </a:extLst>
          </xdr:cNvPr>
          <xdr:cNvGrpSpPr/>
        </xdr:nvGrpSpPr>
        <xdr:grpSpPr>
          <a:xfrm>
            <a:off x="0" y="850604"/>
            <a:ext cx="201930" cy="439420"/>
            <a:chOff x="8385" y="7049"/>
            <a:chExt cx="318" cy="692"/>
          </a:xfrm>
        </xdr:grpSpPr>
        <xdr:sp macro="" textlink="">
          <xdr:nvSpPr>
            <xdr:cNvPr id="119" name="Rectangle 2234">
              <a:extLst>
                <a:ext uri="{FF2B5EF4-FFF2-40B4-BE49-F238E27FC236}">
                  <a16:creationId xmlns:a16="http://schemas.microsoft.com/office/drawing/2014/main" id="{ED7B373A-7D8D-9842-EF66-F444119A300C}"/>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20" name="Group 2235">
              <a:extLst>
                <a:ext uri="{FF2B5EF4-FFF2-40B4-BE49-F238E27FC236}">
                  <a16:creationId xmlns:a16="http://schemas.microsoft.com/office/drawing/2014/main" id="{A04B8F9F-EBAA-399B-6B59-D8A762520D5A}"/>
                </a:ext>
              </a:extLst>
            </xdr:cNvPr>
            <xdr:cNvGrpSpPr/>
          </xdr:nvGrpSpPr>
          <xdr:grpSpPr>
            <a:xfrm rot="5400000">
              <a:off x="8156" y="7364"/>
              <a:ext cx="605" cy="147"/>
              <a:chOff x="8340" y="7542"/>
              <a:chExt cx="605" cy="147"/>
            </a:xfrm>
          </xdr:grpSpPr>
          <xdr:sp macro="" textlink="">
            <xdr:nvSpPr>
              <xdr:cNvPr id="121" name="Oval 2236">
                <a:extLst>
                  <a:ext uri="{FF2B5EF4-FFF2-40B4-BE49-F238E27FC236}">
                    <a16:creationId xmlns:a16="http://schemas.microsoft.com/office/drawing/2014/main" id="{338AB508-1A7A-7723-F86E-277A00091B2E}"/>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Oval 2237">
                <a:extLst>
                  <a:ext uri="{FF2B5EF4-FFF2-40B4-BE49-F238E27FC236}">
                    <a16:creationId xmlns:a16="http://schemas.microsoft.com/office/drawing/2014/main" id="{C43B6A28-6327-DDF2-A107-7C78450BBB82}"/>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3" name="Oval 2238">
                <a:extLst>
                  <a:ext uri="{FF2B5EF4-FFF2-40B4-BE49-F238E27FC236}">
                    <a16:creationId xmlns:a16="http://schemas.microsoft.com/office/drawing/2014/main" id="{63F32E38-CF0A-F489-5160-0C6E3180C834}"/>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31</xdr:col>
      <xdr:colOff>85725</xdr:colOff>
      <xdr:row>8</xdr:row>
      <xdr:rowOff>38100</xdr:rowOff>
    </xdr:from>
    <xdr:to>
      <xdr:col>32</xdr:col>
      <xdr:colOff>95250</xdr:colOff>
      <xdr:row>18</xdr:row>
      <xdr:rowOff>9525</xdr:rowOff>
    </xdr:to>
    <xdr:grpSp>
      <xdr:nvGrpSpPr>
        <xdr:cNvPr id="135" name="グループ化 43">
          <a:extLst>
            <a:ext uri="{FF2B5EF4-FFF2-40B4-BE49-F238E27FC236}">
              <a16:creationId xmlns:a16="http://schemas.microsoft.com/office/drawing/2014/main" id="{BFBA9F7F-0577-4F71-BEF1-3EABD742365A}"/>
            </a:ext>
          </a:extLst>
        </xdr:cNvPr>
        <xdr:cNvGrpSpPr/>
      </xdr:nvGrpSpPr>
      <xdr:grpSpPr>
        <a:xfrm>
          <a:off x="6218360" y="1650023"/>
          <a:ext cx="207352" cy="1949694"/>
          <a:chOff x="0" y="0"/>
          <a:chExt cx="212562" cy="1682897"/>
        </a:xfrm>
      </xdr:grpSpPr>
      <xdr:grpSp>
        <xdr:nvGrpSpPr>
          <xdr:cNvPr id="136" name="Group 2142">
            <a:extLst>
              <a:ext uri="{FF2B5EF4-FFF2-40B4-BE49-F238E27FC236}">
                <a16:creationId xmlns:a16="http://schemas.microsoft.com/office/drawing/2014/main" id="{9E296DA2-3352-F5AF-D2B6-207AE4395E48}"/>
              </a:ext>
            </a:extLst>
          </xdr:cNvPr>
          <xdr:cNvGrpSpPr/>
        </xdr:nvGrpSpPr>
        <xdr:grpSpPr>
          <a:xfrm>
            <a:off x="0" y="0"/>
            <a:ext cx="93345" cy="279400"/>
            <a:chOff x="10298" y="3534"/>
            <a:chExt cx="147" cy="440"/>
          </a:xfrm>
        </xdr:grpSpPr>
        <xdr:sp macro="" textlink="">
          <xdr:nvSpPr>
            <xdr:cNvPr id="153" name="Oval 2143">
              <a:extLst>
                <a:ext uri="{FF2B5EF4-FFF2-40B4-BE49-F238E27FC236}">
                  <a16:creationId xmlns:a16="http://schemas.microsoft.com/office/drawing/2014/main" id="{A3C6BD4F-ECBA-8ADB-18D2-CBC0FF31BB4E}"/>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Oval 2144">
              <a:extLst>
                <a:ext uri="{FF2B5EF4-FFF2-40B4-BE49-F238E27FC236}">
                  <a16:creationId xmlns:a16="http://schemas.microsoft.com/office/drawing/2014/main" id="{8E16F27E-CA92-DF2B-ACE1-F28BB45D3314}"/>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Oval 2145">
              <a:extLst>
                <a:ext uri="{FF2B5EF4-FFF2-40B4-BE49-F238E27FC236}">
                  <a16:creationId xmlns:a16="http://schemas.microsoft.com/office/drawing/2014/main" id="{048EA7EE-EB0A-A3A2-3BB7-29FD03FC4FBA}"/>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37" name="Group 2146">
            <a:extLst>
              <a:ext uri="{FF2B5EF4-FFF2-40B4-BE49-F238E27FC236}">
                <a16:creationId xmlns:a16="http://schemas.microsoft.com/office/drawing/2014/main" id="{2F1E8B16-CA1C-9329-88AF-D07317E0B17F}"/>
              </a:ext>
            </a:extLst>
          </xdr:cNvPr>
          <xdr:cNvGrpSpPr/>
        </xdr:nvGrpSpPr>
        <xdr:grpSpPr>
          <a:xfrm>
            <a:off x="10632" y="1403497"/>
            <a:ext cx="93345" cy="279400"/>
            <a:chOff x="10298" y="3534"/>
            <a:chExt cx="147" cy="440"/>
          </a:xfrm>
        </xdr:grpSpPr>
        <xdr:sp macro="" textlink="">
          <xdr:nvSpPr>
            <xdr:cNvPr id="150" name="Oval 2147">
              <a:extLst>
                <a:ext uri="{FF2B5EF4-FFF2-40B4-BE49-F238E27FC236}">
                  <a16:creationId xmlns:a16="http://schemas.microsoft.com/office/drawing/2014/main" id="{43EE384E-A8A6-16DF-FF6E-6844E3030B59}"/>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Oval 2148">
              <a:extLst>
                <a:ext uri="{FF2B5EF4-FFF2-40B4-BE49-F238E27FC236}">
                  <a16:creationId xmlns:a16="http://schemas.microsoft.com/office/drawing/2014/main" id="{86C231EB-9CCF-2D94-404F-D62695628A64}"/>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Oval 2149">
              <a:extLst>
                <a:ext uri="{FF2B5EF4-FFF2-40B4-BE49-F238E27FC236}">
                  <a16:creationId xmlns:a16="http://schemas.microsoft.com/office/drawing/2014/main" id="{64C705B9-F182-C6E2-7421-FCE7DB6496D7}"/>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38" name="Group 2227">
            <a:extLst>
              <a:ext uri="{FF2B5EF4-FFF2-40B4-BE49-F238E27FC236}">
                <a16:creationId xmlns:a16="http://schemas.microsoft.com/office/drawing/2014/main" id="{EA798D81-BBEB-07BF-BD51-1252F826A58D}"/>
              </a:ext>
            </a:extLst>
          </xdr:cNvPr>
          <xdr:cNvGrpSpPr/>
        </xdr:nvGrpSpPr>
        <xdr:grpSpPr>
          <a:xfrm rot="10800000">
            <a:off x="10632" y="382772"/>
            <a:ext cx="201930" cy="439420"/>
            <a:chOff x="8385" y="7049"/>
            <a:chExt cx="318" cy="692"/>
          </a:xfrm>
        </xdr:grpSpPr>
        <xdr:sp macro="" textlink="">
          <xdr:nvSpPr>
            <xdr:cNvPr id="145" name="Rectangle 2228">
              <a:extLst>
                <a:ext uri="{FF2B5EF4-FFF2-40B4-BE49-F238E27FC236}">
                  <a16:creationId xmlns:a16="http://schemas.microsoft.com/office/drawing/2014/main" id="{2903F688-C271-F8BF-5848-08A9CC0D030E}"/>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46" name="Group 2229">
              <a:extLst>
                <a:ext uri="{FF2B5EF4-FFF2-40B4-BE49-F238E27FC236}">
                  <a16:creationId xmlns:a16="http://schemas.microsoft.com/office/drawing/2014/main" id="{2ADB893D-BB4E-CBDF-EC45-269AAAD4847B}"/>
                </a:ext>
              </a:extLst>
            </xdr:cNvPr>
            <xdr:cNvGrpSpPr/>
          </xdr:nvGrpSpPr>
          <xdr:grpSpPr>
            <a:xfrm rot="5400000">
              <a:off x="8156" y="7364"/>
              <a:ext cx="605" cy="147"/>
              <a:chOff x="8340" y="7542"/>
              <a:chExt cx="605" cy="147"/>
            </a:xfrm>
          </xdr:grpSpPr>
          <xdr:sp macro="" textlink="">
            <xdr:nvSpPr>
              <xdr:cNvPr id="147" name="Oval 2230">
                <a:extLst>
                  <a:ext uri="{FF2B5EF4-FFF2-40B4-BE49-F238E27FC236}">
                    <a16:creationId xmlns:a16="http://schemas.microsoft.com/office/drawing/2014/main" id="{1118CCD2-4625-5323-AF8B-A6EFC71106A9}"/>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Oval 2231">
                <a:extLst>
                  <a:ext uri="{FF2B5EF4-FFF2-40B4-BE49-F238E27FC236}">
                    <a16:creationId xmlns:a16="http://schemas.microsoft.com/office/drawing/2014/main" id="{2D7AA8D0-3B00-3B7B-86B6-746DFABF7B6C}"/>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Oval 2232">
                <a:extLst>
                  <a:ext uri="{FF2B5EF4-FFF2-40B4-BE49-F238E27FC236}">
                    <a16:creationId xmlns:a16="http://schemas.microsoft.com/office/drawing/2014/main" id="{E0B3E41F-660D-9D2B-E33F-9BC379ECA73F}"/>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39" name="Group 2092">
            <a:extLst>
              <a:ext uri="{FF2B5EF4-FFF2-40B4-BE49-F238E27FC236}">
                <a16:creationId xmlns:a16="http://schemas.microsoft.com/office/drawing/2014/main" id="{AB22EB28-E4A0-DFB1-3B9D-55F752D5D69F}"/>
              </a:ext>
            </a:extLst>
          </xdr:cNvPr>
          <xdr:cNvGrpSpPr/>
        </xdr:nvGrpSpPr>
        <xdr:grpSpPr>
          <a:xfrm rot="10800000">
            <a:off x="10632" y="818707"/>
            <a:ext cx="201930" cy="439420"/>
            <a:chOff x="8385" y="7049"/>
            <a:chExt cx="318" cy="692"/>
          </a:xfrm>
        </xdr:grpSpPr>
        <xdr:sp macro="" textlink="">
          <xdr:nvSpPr>
            <xdr:cNvPr id="140" name="Rectangle 2002">
              <a:extLst>
                <a:ext uri="{FF2B5EF4-FFF2-40B4-BE49-F238E27FC236}">
                  <a16:creationId xmlns:a16="http://schemas.microsoft.com/office/drawing/2014/main" id="{545F8ED6-336F-B5F5-A20D-3F1CC3B63B10}"/>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41" name="Group 2091">
              <a:extLst>
                <a:ext uri="{FF2B5EF4-FFF2-40B4-BE49-F238E27FC236}">
                  <a16:creationId xmlns:a16="http://schemas.microsoft.com/office/drawing/2014/main" id="{3B57C734-45F6-E0A1-04BF-FBBB396BF041}"/>
                </a:ext>
              </a:extLst>
            </xdr:cNvPr>
            <xdr:cNvGrpSpPr/>
          </xdr:nvGrpSpPr>
          <xdr:grpSpPr>
            <a:xfrm rot="5400000">
              <a:off x="8156" y="7364"/>
              <a:ext cx="605" cy="147"/>
              <a:chOff x="8340" y="7542"/>
              <a:chExt cx="605" cy="147"/>
            </a:xfrm>
          </xdr:grpSpPr>
          <xdr:sp macro="" textlink="">
            <xdr:nvSpPr>
              <xdr:cNvPr id="142" name="Oval 2071">
                <a:extLst>
                  <a:ext uri="{FF2B5EF4-FFF2-40B4-BE49-F238E27FC236}">
                    <a16:creationId xmlns:a16="http://schemas.microsoft.com/office/drawing/2014/main" id="{57A8887D-5883-8FB1-7F06-F0B9D7EBB832}"/>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Oval 2072">
                <a:extLst>
                  <a:ext uri="{FF2B5EF4-FFF2-40B4-BE49-F238E27FC236}">
                    <a16:creationId xmlns:a16="http://schemas.microsoft.com/office/drawing/2014/main" id="{28051F9B-91CA-9CC2-07E6-ECE7B2290890}"/>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4" name="Oval 2073">
                <a:extLst>
                  <a:ext uri="{FF2B5EF4-FFF2-40B4-BE49-F238E27FC236}">
                    <a16:creationId xmlns:a16="http://schemas.microsoft.com/office/drawing/2014/main" id="{F1C25211-3A63-4A68-52DB-1F5B7FC0681F}"/>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33</xdr:col>
      <xdr:colOff>180975</xdr:colOff>
      <xdr:row>15</xdr:row>
      <xdr:rowOff>76200</xdr:rowOff>
    </xdr:from>
    <xdr:to>
      <xdr:col>35</xdr:col>
      <xdr:colOff>47625</xdr:colOff>
      <xdr:row>20</xdr:row>
      <xdr:rowOff>95250</xdr:rowOff>
    </xdr:to>
    <xdr:grpSp>
      <xdr:nvGrpSpPr>
        <xdr:cNvPr id="156" name="グループ化 64">
          <a:extLst>
            <a:ext uri="{FF2B5EF4-FFF2-40B4-BE49-F238E27FC236}">
              <a16:creationId xmlns:a16="http://schemas.microsoft.com/office/drawing/2014/main" id="{29874B93-DD2D-42B7-B4F7-644AA417D5F1}"/>
            </a:ext>
          </a:extLst>
        </xdr:cNvPr>
        <xdr:cNvGrpSpPr/>
      </xdr:nvGrpSpPr>
      <xdr:grpSpPr>
        <a:xfrm>
          <a:off x="6709263" y="3072912"/>
          <a:ext cx="262304" cy="1008184"/>
          <a:chOff x="0" y="0"/>
          <a:chExt cx="269191" cy="881324"/>
        </a:xfrm>
      </xdr:grpSpPr>
      <xdr:grpSp>
        <xdr:nvGrpSpPr>
          <xdr:cNvPr id="157" name="グループ化 65">
            <a:extLst>
              <a:ext uri="{FF2B5EF4-FFF2-40B4-BE49-F238E27FC236}">
                <a16:creationId xmlns:a16="http://schemas.microsoft.com/office/drawing/2014/main" id="{FB408240-094C-EFAB-98DF-2B0023CA7695}"/>
              </a:ext>
            </a:extLst>
          </xdr:cNvPr>
          <xdr:cNvGrpSpPr/>
        </xdr:nvGrpSpPr>
        <xdr:grpSpPr>
          <a:xfrm>
            <a:off x="175846" y="75363"/>
            <a:ext cx="93345" cy="276777"/>
            <a:chOff x="0" y="0"/>
            <a:chExt cx="93345" cy="276777"/>
          </a:xfrm>
        </xdr:grpSpPr>
        <xdr:sp macro="" textlink="">
          <xdr:nvSpPr>
            <xdr:cNvPr id="164" name="Oval 1920">
              <a:extLst>
                <a:ext uri="{FF2B5EF4-FFF2-40B4-BE49-F238E27FC236}">
                  <a16:creationId xmlns:a16="http://schemas.microsoft.com/office/drawing/2014/main" id="{2C6F4B0E-F60C-5DED-D630-80048DFF9F11}"/>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5" name="Oval 1921">
              <a:extLst>
                <a:ext uri="{FF2B5EF4-FFF2-40B4-BE49-F238E27FC236}">
                  <a16:creationId xmlns:a16="http://schemas.microsoft.com/office/drawing/2014/main" id="{AFC9DBE2-A1F8-3A2A-3BFD-458462C616A4}"/>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6" name="Oval 1922">
              <a:extLst>
                <a:ext uri="{FF2B5EF4-FFF2-40B4-BE49-F238E27FC236}">
                  <a16:creationId xmlns:a16="http://schemas.microsoft.com/office/drawing/2014/main" id="{A5949EB3-8292-4AE1-215A-79EE03FA3801}"/>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8" name="Text Box 1953">
            <a:extLst>
              <a:ext uri="{FF2B5EF4-FFF2-40B4-BE49-F238E27FC236}">
                <a16:creationId xmlns:a16="http://schemas.microsoft.com/office/drawing/2014/main" id="{39AA6EA8-84CC-66D6-3544-D3F6C47DCBFF}"/>
              </a:ext>
            </a:extLst>
          </xdr:cNvPr>
          <xdr:cNvSpPr txBox="1">
            <a:spLocks noChangeArrowheads="1"/>
          </xdr:cNvSpPr>
        </xdr:nvSpPr>
        <xdr:spPr>
          <a:xfrm>
            <a:off x="9614" y="459821"/>
            <a:ext cx="134596"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59" name="Text Box 1957">
            <a:extLst>
              <a:ext uri="{FF2B5EF4-FFF2-40B4-BE49-F238E27FC236}">
                <a16:creationId xmlns:a16="http://schemas.microsoft.com/office/drawing/2014/main" id="{CCE450D8-A843-5EFC-F36F-F4F92A2EF11C}"/>
              </a:ext>
            </a:extLst>
          </xdr:cNvPr>
          <xdr:cNvSpPr txBox="1">
            <a:spLocks noChangeArrowheads="1"/>
          </xdr:cNvSpPr>
        </xdr:nvSpPr>
        <xdr:spPr>
          <a:xfrm>
            <a:off x="0" y="0"/>
            <a:ext cx="144209"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nvGrpSpPr>
          <xdr:cNvPr id="160" name="グループ化 68">
            <a:extLst>
              <a:ext uri="{FF2B5EF4-FFF2-40B4-BE49-F238E27FC236}">
                <a16:creationId xmlns:a16="http://schemas.microsoft.com/office/drawing/2014/main" id="{6B0291B0-4A29-7B65-8C53-BFC92420808E}"/>
              </a:ext>
            </a:extLst>
          </xdr:cNvPr>
          <xdr:cNvGrpSpPr/>
        </xdr:nvGrpSpPr>
        <xdr:grpSpPr>
          <a:xfrm>
            <a:off x="175846" y="517490"/>
            <a:ext cx="93345" cy="276777"/>
            <a:chOff x="0" y="0"/>
            <a:chExt cx="93345" cy="276777"/>
          </a:xfrm>
        </xdr:grpSpPr>
        <xdr:sp macro="" textlink="">
          <xdr:nvSpPr>
            <xdr:cNvPr id="161" name="Oval 1920">
              <a:extLst>
                <a:ext uri="{FF2B5EF4-FFF2-40B4-BE49-F238E27FC236}">
                  <a16:creationId xmlns:a16="http://schemas.microsoft.com/office/drawing/2014/main" id="{2FA14B27-B76F-8012-7A39-FF5322F1A01F}"/>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Oval 1921">
              <a:extLst>
                <a:ext uri="{FF2B5EF4-FFF2-40B4-BE49-F238E27FC236}">
                  <a16:creationId xmlns:a16="http://schemas.microsoft.com/office/drawing/2014/main" id="{F574E193-24BD-7EB9-5E2B-1E4D5506BDD9}"/>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Oval 1922">
              <a:extLst>
                <a:ext uri="{FF2B5EF4-FFF2-40B4-BE49-F238E27FC236}">
                  <a16:creationId xmlns:a16="http://schemas.microsoft.com/office/drawing/2014/main" id="{D23AFD7A-54E3-E833-3CCE-4196E117A74C}"/>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xdr:col>
      <xdr:colOff>76200</xdr:colOff>
      <xdr:row>6</xdr:row>
      <xdr:rowOff>0</xdr:rowOff>
    </xdr:from>
    <xdr:to>
      <xdr:col>14</xdr:col>
      <xdr:colOff>85725</xdr:colOff>
      <xdr:row>19</xdr:row>
      <xdr:rowOff>152400</xdr:rowOff>
    </xdr:to>
    <xdr:grpSp>
      <xdr:nvGrpSpPr>
        <xdr:cNvPr id="167" name="Group 2109">
          <a:extLst>
            <a:ext uri="{FF2B5EF4-FFF2-40B4-BE49-F238E27FC236}">
              <a16:creationId xmlns:a16="http://schemas.microsoft.com/office/drawing/2014/main" id="{9F7BFFD5-6479-41D1-8B99-DE0148FC8E35}"/>
            </a:ext>
          </a:extLst>
        </xdr:cNvPr>
        <xdr:cNvGrpSpPr/>
      </xdr:nvGrpSpPr>
      <xdr:grpSpPr>
        <a:xfrm rot="-5400000">
          <a:off x="796070" y="1881187"/>
          <a:ext cx="2724150" cy="1394314"/>
          <a:chOff x="2007" y="1107"/>
          <a:chExt cx="3600" cy="2160"/>
        </a:xfrm>
      </xdr:grpSpPr>
      <xdr:sp macro="" textlink="">
        <xdr:nvSpPr>
          <xdr:cNvPr id="168" name="Rectangle 2110">
            <a:extLst>
              <a:ext uri="{FF2B5EF4-FFF2-40B4-BE49-F238E27FC236}">
                <a16:creationId xmlns:a16="http://schemas.microsoft.com/office/drawing/2014/main" id="{4F47E9BE-C274-0E41-9B06-8D9CDC258935}"/>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9" name="Rectangle 2111">
            <a:extLst>
              <a:ext uri="{FF2B5EF4-FFF2-40B4-BE49-F238E27FC236}">
                <a16:creationId xmlns:a16="http://schemas.microsoft.com/office/drawing/2014/main" id="{B55563FB-4FA2-4528-B28B-4ED4E1D5C8BA}"/>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0" name="Rectangle 2112">
            <a:extLst>
              <a:ext uri="{FF2B5EF4-FFF2-40B4-BE49-F238E27FC236}">
                <a16:creationId xmlns:a16="http://schemas.microsoft.com/office/drawing/2014/main" id="{62970AB4-8A86-A4B8-EB72-528AC78F7535}"/>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 name="Rectangle 2113">
            <a:extLst>
              <a:ext uri="{FF2B5EF4-FFF2-40B4-BE49-F238E27FC236}">
                <a16:creationId xmlns:a16="http://schemas.microsoft.com/office/drawing/2014/main" id="{F1BFA836-986B-82EC-3C62-55CFF7216D50}"/>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 name="Oval 2114">
            <a:extLst>
              <a:ext uri="{FF2B5EF4-FFF2-40B4-BE49-F238E27FC236}">
                <a16:creationId xmlns:a16="http://schemas.microsoft.com/office/drawing/2014/main" id="{09A29AE5-26A4-59BB-81B5-DB8FDE7CD542}"/>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85725</xdr:colOff>
      <xdr:row>8</xdr:row>
      <xdr:rowOff>47625</xdr:rowOff>
    </xdr:from>
    <xdr:to>
      <xdr:col>13</xdr:col>
      <xdr:colOff>140970</xdr:colOff>
      <xdr:row>10</xdr:row>
      <xdr:rowOff>41910</xdr:rowOff>
    </xdr:to>
    <xdr:sp macro="" textlink="">
      <xdr:nvSpPr>
        <xdr:cNvPr id="173" name="Text Box 1934">
          <a:extLst>
            <a:ext uri="{FF2B5EF4-FFF2-40B4-BE49-F238E27FC236}">
              <a16:creationId xmlns:a16="http://schemas.microsoft.com/office/drawing/2014/main" id="{E402AC13-F926-4B46-ABBE-4E89E583A409}"/>
            </a:ext>
          </a:extLst>
        </xdr:cNvPr>
        <xdr:cNvSpPr txBox="1">
          <a:spLocks noChangeArrowheads="1"/>
        </xdr:cNvSpPr>
      </xdr:nvSpPr>
      <xdr:spPr>
        <a:xfrm>
          <a:off x="1685925" y="1666875"/>
          <a:ext cx="1055370" cy="39433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Ｂコート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104775</xdr:colOff>
      <xdr:row>6</xdr:row>
      <xdr:rowOff>9525</xdr:rowOff>
    </xdr:from>
    <xdr:to>
      <xdr:col>28</xdr:col>
      <xdr:colOff>114300</xdr:colOff>
      <xdr:row>19</xdr:row>
      <xdr:rowOff>161925</xdr:rowOff>
    </xdr:to>
    <xdr:grpSp>
      <xdr:nvGrpSpPr>
        <xdr:cNvPr id="174" name="Group 1978">
          <a:extLst>
            <a:ext uri="{FF2B5EF4-FFF2-40B4-BE49-F238E27FC236}">
              <a16:creationId xmlns:a16="http://schemas.microsoft.com/office/drawing/2014/main" id="{83A1FBAD-A1B1-457C-A8AE-2B0B8CDA3F09}"/>
            </a:ext>
          </a:extLst>
        </xdr:cNvPr>
        <xdr:cNvGrpSpPr/>
      </xdr:nvGrpSpPr>
      <xdr:grpSpPr>
        <a:xfrm rot="-5400000">
          <a:off x="3594222" y="1890712"/>
          <a:ext cx="2724150" cy="1394314"/>
          <a:chOff x="2007" y="1107"/>
          <a:chExt cx="3600" cy="2160"/>
        </a:xfrm>
      </xdr:grpSpPr>
      <xdr:sp macro="" textlink="">
        <xdr:nvSpPr>
          <xdr:cNvPr id="175" name="Rectangle 1979">
            <a:extLst>
              <a:ext uri="{FF2B5EF4-FFF2-40B4-BE49-F238E27FC236}">
                <a16:creationId xmlns:a16="http://schemas.microsoft.com/office/drawing/2014/main" id="{A8B3F1FC-B6BB-F788-D129-069EF94BCB6B}"/>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 name="Rectangle 1980">
            <a:extLst>
              <a:ext uri="{FF2B5EF4-FFF2-40B4-BE49-F238E27FC236}">
                <a16:creationId xmlns:a16="http://schemas.microsoft.com/office/drawing/2014/main" id="{1096E93F-0A2D-73B2-2777-CFEAD56C7682}"/>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 name="Rectangle 1981">
            <a:extLst>
              <a:ext uri="{FF2B5EF4-FFF2-40B4-BE49-F238E27FC236}">
                <a16:creationId xmlns:a16="http://schemas.microsoft.com/office/drawing/2014/main" id="{5CB38F51-9287-CD73-EAA0-AEC273FFB5F5}"/>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 name="Rectangle 1982">
            <a:extLst>
              <a:ext uri="{FF2B5EF4-FFF2-40B4-BE49-F238E27FC236}">
                <a16:creationId xmlns:a16="http://schemas.microsoft.com/office/drawing/2014/main" id="{BC8D14FD-6001-DB0C-7058-106CB1007733}"/>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 name="Oval 1983">
            <a:extLst>
              <a:ext uri="{FF2B5EF4-FFF2-40B4-BE49-F238E27FC236}">
                <a16:creationId xmlns:a16="http://schemas.microsoft.com/office/drawing/2014/main" id="{8D1D66AB-A895-2056-352B-09855C72FB5C}"/>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47625</xdr:colOff>
      <xdr:row>8</xdr:row>
      <xdr:rowOff>28575</xdr:rowOff>
    </xdr:from>
    <xdr:to>
      <xdr:col>27</xdr:col>
      <xdr:colOff>148590</xdr:colOff>
      <xdr:row>10</xdr:row>
      <xdr:rowOff>31115</xdr:rowOff>
    </xdr:to>
    <xdr:sp macro="" textlink="">
      <xdr:nvSpPr>
        <xdr:cNvPr id="180" name="Text Box 1909">
          <a:extLst>
            <a:ext uri="{FF2B5EF4-FFF2-40B4-BE49-F238E27FC236}">
              <a16:creationId xmlns:a16="http://schemas.microsoft.com/office/drawing/2014/main" id="{BC2964C7-04C2-4F75-A9F3-16CBF1695111}"/>
            </a:ext>
          </a:extLst>
        </xdr:cNvPr>
        <xdr:cNvSpPr txBox="1">
          <a:spLocks noChangeArrowheads="1"/>
        </xdr:cNvSpPr>
      </xdr:nvSpPr>
      <xdr:spPr>
        <a:xfrm>
          <a:off x="4448175" y="1647825"/>
          <a:ext cx="1101090" cy="40259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Ａコート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123825</xdr:colOff>
      <xdr:row>11</xdr:row>
      <xdr:rowOff>57151</xdr:rowOff>
    </xdr:from>
    <xdr:to>
      <xdr:col>15</xdr:col>
      <xdr:colOff>76200</xdr:colOff>
      <xdr:row>14</xdr:row>
      <xdr:rowOff>114301</xdr:rowOff>
    </xdr:to>
    <xdr:grpSp>
      <xdr:nvGrpSpPr>
        <xdr:cNvPr id="181" name="Group 2009">
          <a:extLst>
            <a:ext uri="{FF2B5EF4-FFF2-40B4-BE49-F238E27FC236}">
              <a16:creationId xmlns:a16="http://schemas.microsoft.com/office/drawing/2014/main" id="{2CA831A6-C13C-413D-B1CC-5B054BA6C00A}"/>
            </a:ext>
          </a:extLst>
        </xdr:cNvPr>
        <xdr:cNvGrpSpPr/>
      </xdr:nvGrpSpPr>
      <xdr:grpSpPr>
        <a:xfrm>
          <a:off x="1310787" y="2262555"/>
          <a:ext cx="1732817" cy="650631"/>
          <a:chOff x="657" y="1647"/>
          <a:chExt cx="2880" cy="810"/>
        </a:xfrm>
        <a:solidFill>
          <a:schemeClr val="bg1"/>
        </a:solidFill>
      </xdr:grpSpPr>
      <xdr:sp macro="" textlink="">
        <xdr:nvSpPr>
          <xdr:cNvPr id="182" name="AutoShape 2010">
            <a:extLst>
              <a:ext uri="{FF2B5EF4-FFF2-40B4-BE49-F238E27FC236}">
                <a16:creationId xmlns:a16="http://schemas.microsoft.com/office/drawing/2014/main" id="{8B21CD78-51DE-844D-6F1F-A6DB8B49B4C5}"/>
              </a:ext>
            </a:extLst>
          </xdr:cNvPr>
          <xdr:cNvSpPr>
            <a:spLocks noChangeArrowheads="1"/>
          </xdr:cNvSpPr>
        </xdr:nvSpPr>
        <xdr:spPr>
          <a:xfrm>
            <a:off x="638"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183" name="Text Box 2011">
            <a:extLst>
              <a:ext uri="{FF2B5EF4-FFF2-40B4-BE49-F238E27FC236}">
                <a16:creationId xmlns:a16="http://schemas.microsoft.com/office/drawing/2014/main" id="{B774D8ED-979A-DF8C-4658-841D8E346778}"/>
              </a:ext>
            </a:extLst>
          </xdr:cNvPr>
          <xdr:cNvSpPr txBox="1">
            <a:spLocks noChangeArrowheads="1"/>
          </xdr:cNvSpPr>
        </xdr:nvSpPr>
        <xdr:spPr>
          <a:xfrm>
            <a:off x="746"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xdr:col>
      <xdr:colOff>9525</xdr:colOff>
      <xdr:row>0</xdr:row>
      <xdr:rowOff>123824</xdr:rowOff>
    </xdr:from>
    <xdr:to>
      <xdr:col>6</xdr:col>
      <xdr:colOff>169218</xdr:colOff>
      <xdr:row>1</xdr:row>
      <xdr:rowOff>190499</xdr:rowOff>
    </xdr:to>
    <xdr:sp macro="" textlink="">
      <xdr:nvSpPr>
        <xdr:cNvPr id="184" name="Text Box 2016">
          <a:extLst>
            <a:ext uri="{FF2B5EF4-FFF2-40B4-BE49-F238E27FC236}">
              <a16:creationId xmlns:a16="http://schemas.microsoft.com/office/drawing/2014/main" id="{0B76113A-D731-49F7-9FB1-34B3352622DE}"/>
            </a:ext>
          </a:extLst>
        </xdr:cNvPr>
        <xdr:cNvSpPr txBox="1">
          <a:spLocks noChangeArrowheads="1"/>
        </xdr:cNvSpPr>
      </xdr:nvSpPr>
      <xdr:spPr>
        <a:xfrm>
          <a:off x="809625" y="123824"/>
          <a:ext cx="559743" cy="266700"/>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altLang="en-US" sz="1050" kern="100">
              <a:solidFill>
                <a:srgbClr val="0000FF"/>
              </a:solidFill>
              <a:effectLst/>
              <a:latin typeface="Century" panose="02040604050505020304" pitchFamily="18" charset="0"/>
              <a:ea typeface="HGPｺﾞｼｯｸE" panose="020B0900000000000000" pitchFamily="50" charset="-128"/>
              <a:cs typeface="Times New Roman" panose="02020603050405020304" pitchFamily="18" charset="0"/>
            </a:rPr>
            <a:t>出入</a:t>
          </a:r>
          <a:r>
            <a:rPr lang="ja-JP" sz="1050" kern="100">
              <a:solidFill>
                <a:srgbClr val="0000FF"/>
              </a:solidFill>
              <a:effectLst/>
              <a:latin typeface="Century" panose="02040604050505020304" pitchFamily="18" charset="0"/>
              <a:ea typeface="HGPｺﾞｼｯｸE" panose="020B0900000000000000" pitchFamily="50" charset="-128"/>
              <a:cs typeface="Times New Roman" panose="02020603050405020304" pitchFamily="18" charset="0"/>
            </a:rPr>
            <a:t>口</a:t>
          </a:r>
          <a:endParaRPr lang="ja-JP" sz="1050"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29</xdr:col>
      <xdr:colOff>9525</xdr:colOff>
      <xdr:row>1</xdr:row>
      <xdr:rowOff>28575</xdr:rowOff>
    </xdr:from>
    <xdr:to>
      <xdr:col>32</xdr:col>
      <xdr:colOff>85725</xdr:colOff>
      <xdr:row>2</xdr:row>
      <xdr:rowOff>74012</xdr:rowOff>
    </xdr:to>
    <xdr:sp macro="" textlink="">
      <xdr:nvSpPr>
        <xdr:cNvPr id="185" name="Text Box 2016">
          <a:extLst>
            <a:ext uri="{FF2B5EF4-FFF2-40B4-BE49-F238E27FC236}">
              <a16:creationId xmlns:a16="http://schemas.microsoft.com/office/drawing/2014/main" id="{EBD9771C-90C2-4F8C-AA37-6118EDC0C198}"/>
            </a:ext>
          </a:extLst>
        </xdr:cNvPr>
        <xdr:cNvSpPr txBox="1">
          <a:spLocks noChangeArrowheads="1"/>
        </xdr:cNvSpPr>
      </xdr:nvSpPr>
      <xdr:spPr>
        <a:xfrm>
          <a:off x="5810250" y="228600"/>
          <a:ext cx="676275" cy="245462"/>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altLang="en-US"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出</a:t>
          </a:r>
          <a:r>
            <a:rPr lang="ja-JP"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入口</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8107</xdr:colOff>
      <xdr:row>23</xdr:row>
      <xdr:rowOff>105383</xdr:rowOff>
    </xdr:from>
    <xdr:to>
      <xdr:col>17</xdr:col>
      <xdr:colOff>4053</xdr:colOff>
      <xdr:row>24</xdr:row>
      <xdr:rowOff>74009</xdr:rowOff>
    </xdr:to>
    <xdr:sp macro="" textlink="">
      <xdr:nvSpPr>
        <xdr:cNvPr id="186" name="Text Box 2016">
          <a:extLst>
            <a:ext uri="{FF2B5EF4-FFF2-40B4-BE49-F238E27FC236}">
              <a16:creationId xmlns:a16="http://schemas.microsoft.com/office/drawing/2014/main" id="{140C708C-1A6B-4A84-BE29-F7761F3F817D}"/>
            </a:ext>
          </a:extLst>
        </xdr:cNvPr>
        <xdr:cNvSpPr txBox="1">
          <a:spLocks noChangeArrowheads="1"/>
        </xdr:cNvSpPr>
      </xdr:nvSpPr>
      <xdr:spPr>
        <a:xfrm>
          <a:off x="3008482" y="4744058"/>
          <a:ext cx="395996" cy="168651"/>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36681</xdr:colOff>
      <xdr:row>23</xdr:row>
      <xdr:rowOff>105383</xdr:rowOff>
    </xdr:from>
    <xdr:to>
      <xdr:col>21</xdr:col>
      <xdr:colOff>23103</xdr:colOff>
      <xdr:row>24</xdr:row>
      <xdr:rowOff>74010</xdr:rowOff>
    </xdr:to>
    <xdr:sp macro="" textlink="">
      <xdr:nvSpPr>
        <xdr:cNvPr id="187" name="Text Box 2016">
          <a:extLst>
            <a:ext uri="{FF2B5EF4-FFF2-40B4-BE49-F238E27FC236}">
              <a16:creationId xmlns:a16="http://schemas.microsoft.com/office/drawing/2014/main" id="{12BBEFF2-B50C-4FA9-AEF0-BBDD4EEE8695}"/>
            </a:ext>
          </a:extLst>
        </xdr:cNvPr>
        <xdr:cNvSpPr txBox="1">
          <a:spLocks noChangeArrowheads="1"/>
        </xdr:cNvSpPr>
      </xdr:nvSpPr>
      <xdr:spPr>
        <a:xfrm>
          <a:off x="3837156" y="4744058"/>
          <a:ext cx="386472" cy="168652"/>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8107</xdr:colOff>
      <xdr:row>23</xdr:row>
      <xdr:rowOff>105383</xdr:rowOff>
    </xdr:from>
    <xdr:to>
      <xdr:col>5</xdr:col>
      <xdr:colOff>194553</xdr:colOff>
      <xdr:row>24</xdr:row>
      <xdr:rowOff>76585</xdr:rowOff>
    </xdr:to>
    <xdr:sp macro="" textlink="">
      <xdr:nvSpPr>
        <xdr:cNvPr id="188" name="Text Box 2016">
          <a:extLst>
            <a:ext uri="{FF2B5EF4-FFF2-40B4-BE49-F238E27FC236}">
              <a16:creationId xmlns:a16="http://schemas.microsoft.com/office/drawing/2014/main" id="{645EDD71-C189-4D76-A739-21DF150CB99D}"/>
            </a:ext>
          </a:extLst>
        </xdr:cNvPr>
        <xdr:cNvSpPr txBox="1">
          <a:spLocks noChangeArrowheads="1"/>
        </xdr:cNvSpPr>
      </xdr:nvSpPr>
      <xdr:spPr>
        <a:xfrm>
          <a:off x="808207" y="4744058"/>
          <a:ext cx="386471" cy="17122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30</xdr:col>
      <xdr:colOff>8107</xdr:colOff>
      <xdr:row>23</xdr:row>
      <xdr:rowOff>89170</xdr:rowOff>
    </xdr:from>
    <xdr:to>
      <xdr:col>32</xdr:col>
      <xdr:colOff>4054</xdr:colOff>
      <xdr:row>24</xdr:row>
      <xdr:rowOff>68302</xdr:rowOff>
    </xdr:to>
    <xdr:sp macro="" textlink="">
      <xdr:nvSpPr>
        <xdr:cNvPr id="189" name="Text Box 2016">
          <a:extLst>
            <a:ext uri="{FF2B5EF4-FFF2-40B4-BE49-F238E27FC236}">
              <a16:creationId xmlns:a16="http://schemas.microsoft.com/office/drawing/2014/main" id="{441058C1-1EE4-4A1F-AF1F-D77FB4B9C2DA}"/>
            </a:ext>
          </a:extLst>
        </xdr:cNvPr>
        <xdr:cNvSpPr txBox="1">
          <a:spLocks noChangeArrowheads="1"/>
        </xdr:cNvSpPr>
      </xdr:nvSpPr>
      <xdr:spPr>
        <a:xfrm>
          <a:off x="6008857" y="4727845"/>
          <a:ext cx="395997" cy="17915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19050</xdr:colOff>
      <xdr:row>23</xdr:row>
      <xdr:rowOff>114300</xdr:rowOff>
    </xdr:from>
    <xdr:to>
      <xdr:col>5</xdr:col>
      <xdr:colOff>190500</xdr:colOff>
      <xdr:row>24</xdr:row>
      <xdr:rowOff>76200</xdr:rowOff>
    </xdr:to>
    <xdr:grpSp>
      <xdr:nvGrpSpPr>
        <xdr:cNvPr id="190" name="Group 2032">
          <a:extLst>
            <a:ext uri="{FF2B5EF4-FFF2-40B4-BE49-F238E27FC236}">
              <a16:creationId xmlns:a16="http://schemas.microsoft.com/office/drawing/2014/main" id="{DEE21C13-9990-489D-B377-12809B84F73D}"/>
            </a:ext>
          </a:extLst>
        </xdr:cNvPr>
        <xdr:cNvGrpSpPr/>
      </xdr:nvGrpSpPr>
      <xdr:grpSpPr>
        <a:xfrm>
          <a:off x="810358" y="4722935"/>
          <a:ext cx="369277" cy="159727"/>
          <a:chOff x="4347" y="8847"/>
          <a:chExt cx="540" cy="360"/>
        </a:xfrm>
      </xdr:grpSpPr>
      <xdr:cxnSp macro="">
        <xdr:nvCxnSpPr>
          <xdr:cNvPr id="191" name="Line 2033">
            <a:extLst>
              <a:ext uri="{FF2B5EF4-FFF2-40B4-BE49-F238E27FC236}">
                <a16:creationId xmlns:a16="http://schemas.microsoft.com/office/drawing/2014/main" id="{2CA93D54-AE42-D582-5DBA-AE7D0564BA83}"/>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2" name="Line 2034">
            <a:extLst>
              <a:ext uri="{FF2B5EF4-FFF2-40B4-BE49-F238E27FC236}">
                <a16:creationId xmlns:a16="http://schemas.microsoft.com/office/drawing/2014/main" id="{E9074131-DFB0-0AA6-26C6-02B7AF968587}"/>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19050</xdr:colOff>
      <xdr:row>23</xdr:row>
      <xdr:rowOff>104775</xdr:rowOff>
    </xdr:from>
    <xdr:to>
      <xdr:col>32</xdr:col>
      <xdr:colOff>0</xdr:colOff>
      <xdr:row>24</xdr:row>
      <xdr:rowOff>66675</xdr:rowOff>
    </xdr:to>
    <xdr:grpSp>
      <xdr:nvGrpSpPr>
        <xdr:cNvPr id="193" name="Group 2032">
          <a:extLst>
            <a:ext uri="{FF2B5EF4-FFF2-40B4-BE49-F238E27FC236}">
              <a16:creationId xmlns:a16="http://schemas.microsoft.com/office/drawing/2014/main" id="{092FD3C4-1C66-487A-BFC8-E09CC5CE50C2}"/>
            </a:ext>
          </a:extLst>
        </xdr:cNvPr>
        <xdr:cNvGrpSpPr/>
      </xdr:nvGrpSpPr>
      <xdr:grpSpPr>
        <a:xfrm>
          <a:off x="5953858" y="4713410"/>
          <a:ext cx="376604" cy="159727"/>
          <a:chOff x="4347" y="8847"/>
          <a:chExt cx="540" cy="360"/>
        </a:xfrm>
      </xdr:grpSpPr>
      <xdr:cxnSp macro="">
        <xdr:nvCxnSpPr>
          <xdr:cNvPr id="194" name="Line 2033">
            <a:extLst>
              <a:ext uri="{FF2B5EF4-FFF2-40B4-BE49-F238E27FC236}">
                <a16:creationId xmlns:a16="http://schemas.microsoft.com/office/drawing/2014/main" id="{BECF5A84-0ED3-B06E-9F72-6F74AE3DB865}"/>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5" name="Line 2034">
            <a:extLst>
              <a:ext uri="{FF2B5EF4-FFF2-40B4-BE49-F238E27FC236}">
                <a16:creationId xmlns:a16="http://schemas.microsoft.com/office/drawing/2014/main" id="{FC94FBED-6382-461E-B6B4-03F18B3BAC39}"/>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66675</xdr:colOff>
      <xdr:row>0</xdr:row>
      <xdr:rowOff>66675</xdr:rowOff>
    </xdr:from>
    <xdr:to>
      <xdr:col>3</xdr:col>
      <xdr:colOff>26035</xdr:colOff>
      <xdr:row>2</xdr:row>
      <xdr:rowOff>99695</xdr:rowOff>
    </xdr:to>
    <xdr:sp macro="" textlink="">
      <xdr:nvSpPr>
        <xdr:cNvPr id="196" name="AutoShape 2030">
          <a:extLst>
            <a:ext uri="{FF2B5EF4-FFF2-40B4-BE49-F238E27FC236}">
              <a16:creationId xmlns:a16="http://schemas.microsoft.com/office/drawing/2014/main" id="{83621D08-FA79-43C9-B24D-6915360A2427}"/>
            </a:ext>
          </a:extLst>
        </xdr:cNvPr>
        <xdr:cNvSpPr>
          <a:spLocks noChangeArrowheads="1"/>
        </xdr:cNvSpPr>
      </xdr:nvSpPr>
      <xdr:spPr>
        <a:xfrm>
          <a:off x="66675" y="66675"/>
          <a:ext cx="559435" cy="433070"/>
        </a:xfrm>
        <a:prstGeom prst="wedgeRoundRectCallout">
          <a:avLst>
            <a:gd name="adj1" fmla="val 80422"/>
            <a:gd name="adj2" fmla="val -20892"/>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出入</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12</xdr:col>
      <xdr:colOff>95250</xdr:colOff>
      <xdr:row>0</xdr:row>
      <xdr:rowOff>47625</xdr:rowOff>
    </xdr:from>
    <xdr:to>
      <xdr:col>23</xdr:col>
      <xdr:colOff>104775</xdr:colOff>
      <xdr:row>1</xdr:row>
      <xdr:rowOff>108585</xdr:rowOff>
    </xdr:to>
    <xdr:sp macro="" textlink="">
      <xdr:nvSpPr>
        <xdr:cNvPr id="197" name="Text Box 1900">
          <a:extLst>
            <a:ext uri="{FF2B5EF4-FFF2-40B4-BE49-F238E27FC236}">
              <a16:creationId xmlns:a16="http://schemas.microsoft.com/office/drawing/2014/main" id="{D1B39E60-0382-41DD-90BF-4A1844FF7FF4}"/>
            </a:ext>
          </a:extLst>
        </xdr:cNvPr>
        <xdr:cNvSpPr txBox="1">
          <a:spLocks noChangeArrowheads="1"/>
        </xdr:cNvSpPr>
      </xdr:nvSpPr>
      <xdr:spPr>
        <a:xfrm>
          <a:off x="2495550" y="47625"/>
          <a:ext cx="2209800" cy="260985"/>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t"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会場全体図（アリーナ）１Ｆ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19052</xdr:colOff>
      <xdr:row>62</xdr:row>
      <xdr:rowOff>123824</xdr:rowOff>
    </xdr:from>
    <xdr:to>
      <xdr:col>18</xdr:col>
      <xdr:colOff>104775</xdr:colOff>
      <xdr:row>64</xdr:row>
      <xdr:rowOff>57150</xdr:rowOff>
    </xdr:to>
    <xdr:sp macro="" textlink="">
      <xdr:nvSpPr>
        <xdr:cNvPr id="198" name="テキスト ボックス 197">
          <a:extLst>
            <a:ext uri="{FF2B5EF4-FFF2-40B4-BE49-F238E27FC236}">
              <a16:creationId xmlns:a16="http://schemas.microsoft.com/office/drawing/2014/main" id="{D05E0055-05ED-4AF1-80EF-D7E6F06225CD}"/>
            </a:ext>
          </a:extLst>
        </xdr:cNvPr>
        <xdr:cNvSpPr txBox="1"/>
      </xdr:nvSpPr>
      <xdr:spPr>
        <a:xfrm>
          <a:off x="3019427" y="12363449"/>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18</xdr:col>
      <xdr:colOff>104775</xdr:colOff>
      <xdr:row>62</xdr:row>
      <xdr:rowOff>123825</xdr:rowOff>
    </xdr:from>
    <xdr:to>
      <xdr:col>21</xdr:col>
      <xdr:colOff>190498</xdr:colOff>
      <xdr:row>64</xdr:row>
      <xdr:rowOff>57151</xdr:rowOff>
    </xdr:to>
    <xdr:sp macro="" textlink="">
      <xdr:nvSpPr>
        <xdr:cNvPr id="199" name="テキスト ボックス 198">
          <a:extLst>
            <a:ext uri="{FF2B5EF4-FFF2-40B4-BE49-F238E27FC236}">
              <a16:creationId xmlns:a16="http://schemas.microsoft.com/office/drawing/2014/main" id="{0BF785A7-8CB2-43DC-979C-0FF5D9C7949C}"/>
            </a:ext>
          </a:extLst>
        </xdr:cNvPr>
        <xdr:cNvSpPr txBox="1"/>
      </xdr:nvSpPr>
      <xdr:spPr>
        <a:xfrm>
          <a:off x="3705225" y="12363450"/>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10</xdr:col>
      <xdr:colOff>9292</xdr:colOff>
      <xdr:row>45</xdr:row>
      <xdr:rowOff>153330</xdr:rowOff>
    </xdr:from>
    <xdr:to>
      <xdr:col>11</xdr:col>
      <xdr:colOff>195146</xdr:colOff>
      <xdr:row>48</xdr:row>
      <xdr:rowOff>23233</xdr:rowOff>
    </xdr:to>
    <xdr:sp macro="" textlink="">
      <xdr:nvSpPr>
        <xdr:cNvPr id="200" name="円/楕円 93">
          <a:extLst>
            <a:ext uri="{FF2B5EF4-FFF2-40B4-BE49-F238E27FC236}">
              <a16:creationId xmlns:a16="http://schemas.microsoft.com/office/drawing/2014/main" id="{2F9C61E5-F377-4295-9E26-46D77900E2A0}"/>
            </a:ext>
          </a:extLst>
        </xdr:cNvPr>
        <xdr:cNvSpPr/>
      </xdr:nvSpPr>
      <xdr:spPr>
        <a:xfrm>
          <a:off x="2009542"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9292</xdr:colOff>
      <xdr:row>45</xdr:row>
      <xdr:rowOff>153330</xdr:rowOff>
    </xdr:from>
    <xdr:to>
      <xdr:col>26</xdr:col>
      <xdr:colOff>195146</xdr:colOff>
      <xdr:row>48</xdr:row>
      <xdr:rowOff>23233</xdr:rowOff>
    </xdr:to>
    <xdr:sp macro="" textlink="">
      <xdr:nvSpPr>
        <xdr:cNvPr id="201" name="円/楕円 94">
          <a:extLst>
            <a:ext uri="{FF2B5EF4-FFF2-40B4-BE49-F238E27FC236}">
              <a16:creationId xmlns:a16="http://schemas.microsoft.com/office/drawing/2014/main" id="{E820CD65-A6DB-4E01-B5B2-11E8B726103C}"/>
            </a:ext>
          </a:extLst>
        </xdr:cNvPr>
        <xdr:cNvSpPr/>
      </xdr:nvSpPr>
      <xdr:spPr>
        <a:xfrm>
          <a:off x="5009917"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38100</xdr:colOff>
      <xdr:row>29</xdr:row>
      <xdr:rowOff>123825</xdr:rowOff>
    </xdr:from>
    <xdr:to>
      <xdr:col>24</xdr:col>
      <xdr:colOff>152400</xdr:colOff>
      <xdr:row>31</xdr:row>
      <xdr:rowOff>66675</xdr:rowOff>
    </xdr:to>
    <xdr:sp macro="" textlink="">
      <xdr:nvSpPr>
        <xdr:cNvPr id="202" name="Text Box 1542">
          <a:extLst>
            <a:ext uri="{FF2B5EF4-FFF2-40B4-BE49-F238E27FC236}">
              <a16:creationId xmlns:a16="http://schemas.microsoft.com/office/drawing/2014/main" id="{9D1DBA0E-C121-4CC7-97D8-F5D7EB164CEE}"/>
            </a:ext>
          </a:extLst>
        </xdr:cNvPr>
        <xdr:cNvSpPr txBox="1">
          <a:spLocks noChangeArrowheads="1"/>
        </xdr:cNvSpPr>
      </xdr:nvSpPr>
      <xdr:spPr>
        <a:xfrm>
          <a:off x="2438400" y="5962650"/>
          <a:ext cx="2514600" cy="342900"/>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ctr"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会場全体図（観覧席）２Ｆ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133350</xdr:colOff>
      <xdr:row>11</xdr:row>
      <xdr:rowOff>57150</xdr:rowOff>
    </xdr:from>
    <xdr:to>
      <xdr:col>29</xdr:col>
      <xdr:colOff>85725</xdr:colOff>
      <xdr:row>14</xdr:row>
      <xdr:rowOff>114300</xdr:rowOff>
    </xdr:to>
    <xdr:grpSp>
      <xdr:nvGrpSpPr>
        <xdr:cNvPr id="203" name="Group 2009">
          <a:extLst>
            <a:ext uri="{FF2B5EF4-FFF2-40B4-BE49-F238E27FC236}">
              <a16:creationId xmlns:a16="http://schemas.microsoft.com/office/drawing/2014/main" id="{AD410974-4127-41C2-8F9D-E8A404D7DBC7}"/>
            </a:ext>
          </a:extLst>
        </xdr:cNvPr>
        <xdr:cNvGrpSpPr/>
      </xdr:nvGrpSpPr>
      <xdr:grpSpPr>
        <a:xfrm>
          <a:off x="4089888" y="2262554"/>
          <a:ext cx="1732818" cy="650631"/>
          <a:chOff x="657" y="1647"/>
          <a:chExt cx="2880" cy="810"/>
        </a:xfrm>
        <a:solidFill>
          <a:schemeClr val="bg1"/>
        </a:solidFill>
      </xdr:grpSpPr>
      <xdr:sp macro="" textlink="">
        <xdr:nvSpPr>
          <xdr:cNvPr id="204" name="AutoShape 2010">
            <a:extLst>
              <a:ext uri="{FF2B5EF4-FFF2-40B4-BE49-F238E27FC236}">
                <a16:creationId xmlns:a16="http://schemas.microsoft.com/office/drawing/2014/main" id="{C04BF971-D149-883D-2E69-6543D88AC328}"/>
              </a:ext>
            </a:extLst>
          </xdr:cNvPr>
          <xdr:cNvSpPr>
            <a:spLocks noChangeArrowheads="1"/>
          </xdr:cNvSpPr>
        </xdr:nvSpPr>
        <xdr:spPr>
          <a:xfrm>
            <a:off x="599"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205" name="Text Box 2011">
            <a:extLst>
              <a:ext uri="{FF2B5EF4-FFF2-40B4-BE49-F238E27FC236}">
                <a16:creationId xmlns:a16="http://schemas.microsoft.com/office/drawing/2014/main" id="{68B93C6E-9C26-F554-2093-0FE24815B7DB}"/>
              </a:ext>
            </a:extLst>
          </xdr:cNvPr>
          <xdr:cNvSpPr txBox="1">
            <a:spLocks noChangeArrowheads="1"/>
          </xdr:cNvSpPr>
        </xdr:nvSpPr>
        <xdr:spPr>
          <a:xfrm>
            <a:off x="708"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30</xdr:col>
      <xdr:colOff>66675</xdr:colOff>
      <xdr:row>2</xdr:row>
      <xdr:rowOff>133350</xdr:rowOff>
    </xdr:from>
    <xdr:to>
      <xdr:col>31</xdr:col>
      <xdr:colOff>133350</xdr:colOff>
      <xdr:row>6</xdr:row>
      <xdr:rowOff>161925</xdr:rowOff>
    </xdr:to>
    <xdr:sp macro="" textlink="">
      <xdr:nvSpPr>
        <xdr:cNvPr id="206" name="下矢印 102">
          <a:extLst>
            <a:ext uri="{FF2B5EF4-FFF2-40B4-BE49-F238E27FC236}">
              <a16:creationId xmlns:a16="http://schemas.microsoft.com/office/drawing/2014/main" id="{CCE89CB4-6DD5-4BD0-A158-BEC7A6700655}"/>
            </a:ext>
          </a:extLst>
        </xdr:cNvPr>
        <xdr:cNvSpPr/>
      </xdr:nvSpPr>
      <xdr:spPr>
        <a:xfrm>
          <a:off x="6067425" y="533400"/>
          <a:ext cx="266700" cy="847725"/>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152399</xdr:colOff>
      <xdr:row>3</xdr:row>
      <xdr:rowOff>123825</xdr:rowOff>
    </xdr:from>
    <xdr:to>
      <xdr:col>21</xdr:col>
      <xdr:colOff>152399</xdr:colOff>
      <xdr:row>5</xdr:row>
      <xdr:rowOff>142875</xdr:rowOff>
    </xdr:to>
    <xdr:sp macro="" textlink="">
      <xdr:nvSpPr>
        <xdr:cNvPr id="209" name="AutoShape 2239">
          <a:extLst>
            <a:ext uri="{FF2B5EF4-FFF2-40B4-BE49-F238E27FC236}">
              <a16:creationId xmlns:a16="http://schemas.microsoft.com/office/drawing/2014/main" id="{465163E2-784E-44A9-9303-3E5B66E8A6B6}"/>
            </a:ext>
          </a:extLst>
        </xdr:cNvPr>
        <xdr:cNvSpPr>
          <a:spLocks noChangeArrowheads="1"/>
        </xdr:cNvSpPr>
      </xdr:nvSpPr>
      <xdr:spPr>
        <a:xfrm>
          <a:off x="3752849" y="723900"/>
          <a:ext cx="600075"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4</xdr:col>
      <xdr:colOff>104775</xdr:colOff>
      <xdr:row>2</xdr:row>
      <xdr:rowOff>104775</xdr:rowOff>
    </xdr:from>
    <xdr:to>
      <xdr:col>6</xdr:col>
      <xdr:colOff>57150</xdr:colOff>
      <xdr:row>4</xdr:row>
      <xdr:rowOff>133350</xdr:rowOff>
    </xdr:to>
    <xdr:sp macro="" textlink="">
      <xdr:nvSpPr>
        <xdr:cNvPr id="210" name="AutoShape 2239">
          <a:extLst>
            <a:ext uri="{FF2B5EF4-FFF2-40B4-BE49-F238E27FC236}">
              <a16:creationId xmlns:a16="http://schemas.microsoft.com/office/drawing/2014/main" id="{18DA4510-B662-4BAF-8475-599B9B07A0D3}"/>
            </a:ext>
          </a:extLst>
        </xdr:cNvPr>
        <xdr:cNvSpPr>
          <a:spLocks noChangeArrowheads="1"/>
        </xdr:cNvSpPr>
      </xdr:nvSpPr>
      <xdr:spPr>
        <a:xfrm rot="-5400000">
          <a:off x="866775" y="542925"/>
          <a:ext cx="428625" cy="3524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12</xdr:col>
      <xdr:colOff>133349</xdr:colOff>
      <xdr:row>3</xdr:row>
      <xdr:rowOff>114300</xdr:rowOff>
    </xdr:from>
    <xdr:to>
      <xdr:col>16</xdr:col>
      <xdr:colOff>76198</xdr:colOff>
      <xdr:row>5</xdr:row>
      <xdr:rowOff>133350</xdr:rowOff>
    </xdr:to>
    <xdr:sp macro="" textlink="">
      <xdr:nvSpPr>
        <xdr:cNvPr id="211" name="AutoShape 2239">
          <a:extLst>
            <a:ext uri="{FF2B5EF4-FFF2-40B4-BE49-F238E27FC236}">
              <a16:creationId xmlns:a16="http://schemas.microsoft.com/office/drawing/2014/main" id="{DCD4D405-82E9-4926-AE35-1E1F3775F958}"/>
            </a:ext>
          </a:extLst>
        </xdr:cNvPr>
        <xdr:cNvSpPr>
          <a:spLocks noChangeArrowheads="1"/>
        </xdr:cNvSpPr>
      </xdr:nvSpPr>
      <xdr:spPr>
        <a:xfrm flipH="1">
          <a:off x="2533649" y="714375"/>
          <a:ext cx="742949"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24</xdr:col>
      <xdr:colOff>38098</xdr:colOff>
      <xdr:row>61</xdr:row>
      <xdr:rowOff>107684</xdr:rowOff>
    </xdr:from>
    <xdr:to>
      <xdr:col>31</xdr:col>
      <xdr:colOff>180974</xdr:colOff>
      <xdr:row>64</xdr:row>
      <xdr:rowOff>84485</xdr:rowOff>
    </xdr:to>
    <xdr:sp macro="" textlink="">
      <xdr:nvSpPr>
        <xdr:cNvPr id="212" name="角丸四角形吹き出し 118">
          <a:extLst>
            <a:ext uri="{FF2B5EF4-FFF2-40B4-BE49-F238E27FC236}">
              <a16:creationId xmlns:a16="http://schemas.microsoft.com/office/drawing/2014/main" id="{3C53C6EC-6E8B-4352-8E20-60D903DF775F}"/>
            </a:ext>
          </a:extLst>
        </xdr:cNvPr>
        <xdr:cNvSpPr/>
      </xdr:nvSpPr>
      <xdr:spPr>
        <a:xfrm>
          <a:off x="4838698" y="12147284"/>
          <a:ext cx="1543051" cy="576876"/>
        </a:xfrm>
        <a:prstGeom prst="wedgeRoundRectCallout">
          <a:avLst>
            <a:gd name="adj1" fmla="val -77506"/>
            <a:gd name="adj2" fmla="val 8503"/>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a:t>
          </a:r>
          <a:r>
            <a:rPr kumimoji="1" lang="ja-JP" altLang="en-US" sz="1100">
              <a:solidFill>
                <a:sysClr val="windowText" lastClr="000000"/>
              </a:solidFill>
            </a:rPr>
            <a:t>コート左・</a:t>
          </a:r>
          <a:r>
            <a:rPr kumimoji="1" lang="en-US" altLang="ja-JP" sz="1100">
              <a:solidFill>
                <a:sysClr val="windowText" lastClr="000000"/>
              </a:solidFill>
            </a:rPr>
            <a:t>B</a:t>
          </a:r>
          <a:r>
            <a:rPr kumimoji="1" lang="ja-JP" altLang="en-US" sz="1100">
              <a:solidFill>
                <a:sysClr val="windowText" lastClr="000000"/>
              </a:solidFill>
            </a:rPr>
            <a:t>コート右</a:t>
          </a:r>
          <a:endParaRPr kumimoji="1" lang="en-US" altLang="ja-JP" sz="1100">
            <a:solidFill>
              <a:sysClr val="windowText" lastClr="000000"/>
            </a:solidFill>
          </a:endParaRPr>
        </a:p>
        <a:p>
          <a:pPr algn="l"/>
          <a:r>
            <a:rPr kumimoji="1" lang="ja-JP" altLang="en-US" sz="1100">
              <a:solidFill>
                <a:sysClr val="windowText" lastClr="000000"/>
              </a:solidFill>
            </a:rPr>
            <a:t>階段</a:t>
          </a:r>
          <a:endParaRPr kumimoji="1" lang="en-US" altLang="ja-JP" sz="1100">
            <a:solidFill>
              <a:sysClr val="windowText" lastClr="000000"/>
            </a:solidFill>
          </a:endParaRPr>
        </a:p>
      </xdr:txBody>
    </xdr:sp>
    <xdr:clientData/>
  </xdr:twoCellAnchor>
  <xdr:twoCellAnchor>
    <xdr:from>
      <xdr:col>3</xdr:col>
      <xdr:colOff>161925</xdr:colOff>
      <xdr:row>5</xdr:row>
      <xdr:rowOff>38100</xdr:rowOff>
    </xdr:from>
    <xdr:to>
      <xdr:col>5</xdr:col>
      <xdr:colOff>28575</xdr:colOff>
      <xdr:row>7</xdr:row>
      <xdr:rowOff>104775</xdr:rowOff>
    </xdr:to>
    <xdr:sp macro="" textlink="">
      <xdr:nvSpPr>
        <xdr:cNvPr id="213" name="下矢印 102">
          <a:extLst>
            <a:ext uri="{FF2B5EF4-FFF2-40B4-BE49-F238E27FC236}">
              <a16:creationId xmlns:a16="http://schemas.microsoft.com/office/drawing/2014/main" id="{B3C08B01-2CB0-469D-9026-E5103C3F38CB}"/>
            </a:ext>
          </a:extLst>
        </xdr:cNvPr>
        <xdr:cNvSpPr/>
      </xdr:nvSpPr>
      <xdr:spPr>
        <a:xfrm>
          <a:off x="762000" y="1047750"/>
          <a:ext cx="266700" cy="476250"/>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180975</xdr:colOff>
      <xdr:row>5</xdr:row>
      <xdr:rowOff>57150</xdr:rowOff>
    </xdr:from>
    <xdr:to>
      <xdr:col>8</xdr:col>
      <xdr:colOff>182880</xdr:colOff>
      <xdr:row>6</xdr:row>
      <xdr:rowOff>104775</xdr:rowOff>
    </xdr:to>
    <xdr:sp macro="" textlink="">
      <xdr:nvSpPr>
        <xdr:cNvPr id="214" name="AutoShape 2031">
          <a:extLst>
            <a:ext uri="{FF2B5EF4-FFF2-40B4-BE49-F238E27FC236}">
              <a16:creationId xmlns:a16="http://schemas.microsoft.com/office/drawing/2014/main" id="{0A8F3B8E-29FE-4ED2-921F-A8FF542B91BB}"/>
            </a:ext>
          </a:extLst>
        </xdr:cNvPr>
        <xdr:cNvSpPr>
          <a:spLocks noChangeArrowheads="1"/>
        </xdr:cNvSpPr>
      </xdr:nvSpPr>
      <xdr:spPr>
        <a:xfrm>
          <a:off x="1181100" y="1066800"/>
          <a:ext cx="601980" cy="257175"/>
        </a:xfrm>
        <a:prstGeom prst="wedgeRoundRectCallout">
          <a:avLst>
            <a:gd name="adj1" fmla="val -85689"/>
            <a:gd name="adj2" fmla="val -34339"/>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32</xdr:col>
      <xdr:colOff>152400</xdr:colOff>
      <xdr:row>4</xdr:row>
      <xdr:rowOff>85725</xdr:rowOff>
    </xdr:from>
    <xdr:to>
      <xdr:col>35</xdr:col>
      <xdr:colOff>154305</xdr:colOff>
      <xdr:row>5</xdr:row>
      <xdr:rowOff>133350</xdr:rowOff>
    </xdr:to>
    <xdr:sp macro="" textlink="">
      <xdr:nvSpPr>
        <xdr:cNvPr id="215" name="AutoShape 2031">
          <a:extLst>
            <a:ext uri="{FF2B5EF4-FFF2-40B4-BE49-F238E27FC236}">
              <a16:creationId xmlns:a16="http://schemas.microsoft.com/office/drawing/2014/main" id="{1FC0B46C-7539-4998-A805-C007522F0D19}"/>
            </a:ext>
          </a:extLst>
        </xdr:cNvPr>
        <xdr:cNvSpPr>
          <a:spLocks noChangeArrowheads="1"/>
        </xdr:cNvSpPr>
      </xdr:nvSpPr>
      <xdr:spPr>
        <a:xfrm>
          <a:off x="6553200" y="885825"/>
          <a:ext cx="601980" cy="257175"/>
        </a:xfrm>
        <a:prstGeom prst="wedgeRoundRectCallout">
          <a:avLst>
            <a:gd name="adj1" fmla="val -103094"/>
            <a:gd name="adj2" fmla="val -42031"/>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右入場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20</xdr:col>
      <xdr:colOff>123825</xdr:colOff>
      <xdr:row>5</xdr:row>
      <xdr:rowOff>28575</xdr:rowOff>
    </xdr:from>
    <xdr:to>
      <xdr:col>23</xdr:col>
      <xdr:colOff>83185</xdr:colOff>
      <xdr:row>7</xdr:row>
      <xdr:rowOff>52070</xdr:rowOff>
    </xdr:to>
    <xdr:sp macro="" textlink="">
      <xdr:nvSpPr>
        <xdr:cNvPr id="216" name="AutoShape 2030">
          <a:extLst>
            <a:ext uri="{FF2B5EF4-FFF2-40B4-BE49-F238E27FC236}">
              <a16:creationId xmlns:a16="http://schemas.microsoft.com/office/drawing/2014/main" id="{285ECDEA-031B-4FCB-A1D3-987C0618B7CC}"/>
            </a:ext>
          </a:extLst>
        </xdr:cNvPr>
        <xdr:cNvSpPr>
          <a:spLocks noChangeArrowheads="1"/>
        </xdr:cNvSpPr>
      </xdr:nvSpPr>
      <xdr:spPr>
        <a:xfrm>
          <a:off x="4124325" y="1038225"/>
          <a:ext cx="559435" cy="433070"/>
        </a:xfrm>
        <a:prstGeom prst="wedgeRoundRectCallout">
          <a:avLst>
            <a:gd name="adj1" fmla="val -69408"/>
            <a:gd name="adj2" fmla="val -69280"/>
            <a:gd name="adj3" fmla="val 16667"/>
          </a:avLst>
        </a:prstGeom>
        <a:solidFill>
          <a:schemeClr val="accent6">
            <a:lumMod val="20000"/>
            <a:lumOff val="80000"/>
          </a:schemeClr>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右</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退場</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11</xdr:col>
      <xdr:colOff>190500</xdr:colOff>
      <xdr:row>5</xdr:row>
      <xdr:rowOff>95250</xdr:rowOff>
    </xdr:from>
    <xdr:to>
      <xdr:col>14</xdr:col>
      <xdr:colOff>149860</xdr:colOff>
      <xdr:row>7</xdr:row>
      <xdr:rowOff>118745</xdr:rowOff>
    </xdr:to>
    <xdr:sp macro="" textlink="">
      <xdr:nvSpPr>
        <xdr:cNvPr id="217" name="AutoShape 2030">
          <a:extLst>
            <a:ext uri="{FF2B5EF4-FFF2-40B4-BE49-F238E27FC236}">
              <a16:creationId xmlns:a16="http://schemas.microsoft.com/office/drawing/2014/main" id="{F3C8AAEC-4A12-495A-99A7-8E8DB10C654F}"/>
            </a:ext>
          </a:extLst>
        </xdr:cNvPr>
        <xdr:cNvSpPr>
          <a:spLocks noChangeArrowheads="1"/>
        </xdr:cNvSpPr>
      </xdr:nvSpPr>
      <xdr:spPr>
        <a:xfrm>
          <a:off x="2390775" y="1104900"/>
          <a:ext cx="559435" cy="433070"/>
        </a:xfrm>
        <a:prstGeom prst="wedgeRoundRectCallout">
          <a:avLst>
            <a:gd name="adj1" fmla="val 51478"/>
            <a:gd name="adj2" fmla="val -73678"/>
            <a:gd name="adj3" fmla="val 16667"/>
          </a:avLst>
        </a:prstGeom>
        <a:solidFill>
          <a:schemeClr val="accent6">
            <a:lumMod val="20000"/>
            <a:lumOff val="80000"/>
          </a:schemeClr>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退場</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131884</xdr:colOff>
      <xdr:row>21</xdr:row>
      <xdr:rowOff>169985</xdr:rowOff>
    </xdr:from>
    <xdr:to>
      <xdr:col>30</xdr:col>
      <xdr:colOff>65942</xdr:colOff>
      <xdr:row>23</xdr:row>
      <xdr:rowOff>2941</xdr:rowOff>
    </xdr:to>
    <xdr:sp macro="" textlink="">
      <xdr:nvSpPr>
        <xdr:cNvPr id="218" name="Text Box 2016">
          <a:extLst>
            <a:ext uri="{FF2B5EF4-FFF2-40B4-BE49-F238E27FC236}">
              <a16:creationId xmlns:a16="http://schemas.microsoft.com/office/drawing/2014/main" id="{B2271647-EEDB-488F-A8D1-3487866AAC87}"/>
            </a:ext>
          </a:extLst>
        </xdr:cNvPr>
        <xdr:cNvSpPr txBox="1">
          <a:spLocks noChangeArrowheads="1"/>
        </xdr:cNvSpPr>
      </xdr:nvSpPr>
      <xdr:spPr>
        <a:xfrm>
          <a:off x="1121019" y="4368312"/>
          <a:ext cx="4879731" cy="243264"/>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altLang="en-US" sz="90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今大会はこちらの出</a:t>
          </a:r>
          <a:r>
            <a:rPr lang="ja-JP" sz="90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入口</a:t>
          </a:r>
          <a:r>
            <a:rPr lang="ja-JP" altLang="en-US" sz="90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からの選手入場は行わないこととします。ご協力をお願いましす。</a:t>
          </a:r>
          <a:endParaRPr lang="ja-JP" sz="9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28</xdr:col>
      <xdr:colOff>19049</xdr:colOff>
      <xdr:row>2</xdr:row>
      <xdr:rowOff>138111</xdr:rowOff>
    </xdr:from>
    <xdr:to>
      <xdr:col>29</xdr:col>
      <xdr:colOff>185735</xdr:colOff>
      <xdr:row>4</xdr:row>
      <xdr:rowOff>171448</xdr:rowOff>
    </xdr:to>
    <xdr:sp macro="" textlink="">
      <xdr:nvSpPr>
        <xdr:cNvPr id="225" name="AutoShape 2239">
          <a:extLst>
            <a:ext uri="{FF2B5EF4-FFF2-40B4-BE49-F238E27FC236}">
              <a16:creationId xmlns:a16="http://schemas.microsoft.com/office/drawing/2014/main" id="{CEE6529E-11AA-4DB3-A865-34E96951B48F}"/>
            </a:ext>
          </a:extLst>
        </xdr:cNvPr>
        <xdr:cNvSpPr>
          <a:spLocks noChangeArrowheads="1"/>
        </xdr:cNvSpPr>
      </xdr:nvSpPr>
      <xdr:spPr>
        <a:xfrm rot="5400000" flipH="1">
          <a:off x="5586411" y="571499"/>
          <a:ext cx="433387" cy="366711"/>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15</xdr:col>
      <xdr:colOff>21980</xdr:colOff>
      <xdr:row>23</xdr:row>
      <xdr:rowOff>117230</xdr:rowOff>
    </xdr:from>
    <xdr:to>
      <xdr:col>16</xdr:col>
      <xdr:colOff>193430</xdr:colOff>
      <xdr:row>24</xdr:row>
      <xdr:rowOff>79130</xdr:rowOff>
    </xdr:to>
    <xdr:grpSp>
      <xdr:nvGrpSpPr>
        <xdr:cNvPr id="227" name="Group 2032">
          <a:extLst>
            <a:ext uri="{FF2B5EF4-FFF2-40B4-BE49-F238E27FC236}">
              <a16:creationId xmlns:a16="http://schemas.microsoft.com/office/drawing/2014/main" id="{9DAC81B9-BB75-40BE-9536-A6801662270D}"/>
            </a:ext>
          </a:extLst>
        </xdr:cNvPr>
        <xdr:cNvGrpSpPr/>
      </xdr:nvGrpSpPr>
      <xdr:grpSpPr>
        <a:xfrm>
          <a:off x="2989384" y="4725865"/>
          <a:ext cx="369277" cy="159727"/>
          <a:chOff x="4347" y="8847"/>
          <a:chExt cx="540" cy="360"/>
        </a:xfrm>
      </xdr:grpSpPr>
      <xdr:cxnSp macro="">
        <xdr:nvCxnSpPr>
          <xdr:cNvPr id="228" name="Line 2033">
            <a:extLst>
              <a:ext uri="{FF2B5EF4-FFF2-40B4-BE49-F238E27FC236}">
                <a16:creationId xmlns:a16="http://schemas.microsoft.com/office/drawing/2014/main" id="{BC4DF81B-0322-B9F6-BD02-61744675D259}"/>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9" name="Line 2034">
            <a:extLst>
              <a:ext uri="{FF2B5EF4-FFF2-40B4-BE49-F238E27FC236}">
                <a16:creationId xmlns:a16="http://schemas.microsoft.com/office/drawing/2014/main" id="{6A2FFE53-45C7-C9BF-F2B7-FBA4B2164098}"/>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43961</xdr:colOff>
      <xdr:row>23</xdr:row>
      <xdr:rowOff>102576</xdr:rowOff>
    </xdr:from>
    <xdr:to>
      <xdr:col>21</xdr:col>
      <xdr:colOff>17585</xdr:colOff>
      <xdr:row>24</xdr:row>
      <xdr:rowOff>64476</xdr:rowOff>
    </xdr:to>
    <xdr:grpSp>
      <xdr:nvGrpSpPr>
        <xdr:cNvPr id="230" name="Group 2032">
          <a:extLst>
            <a:ext uri="{FF2B5EF4-FFF2-40B4-BE49-F238E27FC236}">
              <a16:creationId xmlns:a16="http://schemas.microsoft.com/office/drawing/2014/main" id="{7E38B3F7-5D74-4ED2-861F-79A875F25909}"/>
            </a:ext>
          </a:extLst>
        </xdr:cNvPr>
        <xdr:cNvGrpSpPr/>
      </xdr:nvGrpSpPr>
      <xdr:grpSpPr>
        <a:xfrm>
          <a:off x="3802673" y="4711211"/>
          <a:ext cx="369277" cy="159727"/>
          <a:chOff x="4347" y="8847"/>
          <a:chExt cx="540" cy="360"/>
        </a:xfrm>
      </xdr:grpSpPr>
      <xdr:cxnSp macro="">
        <xdr:nvCxnSpPr>
          <xdr:cNvPr id="231" name="Line 2033">
            <a:extLst>
              <a:ext uri="{FF2B5EF4-FFF2-40B4-BE49-F238E27FC236}">
                <a16:creationId xmlns:a16="http://schemas.microsoft.com/office/drawing/2014/main" id="{7C2A3B7C-740A-4AAE-8E37-34203B489565}"/>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2" name="Line 2034">
            <a:extLst>
              <a:ext uri="{FF2B5EF4-FFF2-40B4-BE49-F238E27FC236}">
                <a16:creationId xmlns:a16="http://schemas.microsoft.com/office/drawing/2014/main" id="{0AC8AACD-D4A6-A4BC-8CC9-69A96411E144}"/>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114300</xdr:colOff>
      <xdr:row>8</xdr:row>
      <xdr:rowOff>9525</xdr:rowOff>
    </xdr:from>
    <xdr:to>
      <xdr:col>4</xdr:col>
      <xdr:colOff>123825</xdr:colOff>
      <xdr:row>18</xdr:row>
      <xdr:rowOff>0</xdr:rowOff>
    </xdr:to>
    <xdr:grpSp>
      <xdr:nvGrpSpPr>
        <xdr:cNvPr id="2" name="グループ化 22">
          <a:extLst>
            <a:ext uri="{FF2B5EF4-FFF2-40B4-BE49-F238E27FC236}">
              <a16:creationId xmlns:a16="http://schemas.microsoft.com/office/drawing/2014/main" id="{266D4DE6-A364-4EF2-B6F2-68C0112B3136}"/>
            </a:ext>
          </a:extLst>
        </xdr:cNvPr>
        <xdr:cNvGrpSpPr/>
      </xdr:nvGrpSpPr>
      <xdr:grpSpPr>
        <a:xfrm>
          <a:off x="707781" y="1621448"/>
          <a:ext cx="207352" cy="1968744"/>
          <a:chOff x="0" y="0"/>
          <a:chExt cx="210303" cy="1704162"/>
        </a:xfrm>
      </xdr:grpSpPr>
      <xdr:grpSp>
        <xdr:nvGrpSpPr>
          <xdr:cNvPr id="3" name="Group 2118">
            <a:extLst>
              <a:ext uri="{FF2B5EF4-FFF2-40B4-BE49-F238E27FC236}">
                <a16:creationId xmlns:a16="http://schemas.microsoft.com/office/drawing/2014/main" id="{D46CD06D-2D12-043C-5D07-89984882F0DC}"/>
              </a:ext>
            </a:extLst>
          </xdr:cNvPr>
          <xdr:cNvGrpSpPr/>
        </xdr:nvGrpSpPr>
        <xdr:grpSpPr>
          <a:xfrm>
            <a:off x="0" y="414669"/>
            <a:ext cx="201930" cy="439420"/>
            <a:chOff x="8385" y="7049"/>
            <a:chExt cx="318" cy="692"/>
          </a:xfrm>
        </xdr:grpSpPr>
        <xdr:sp macro="" textlink="">
          <xdr:nvSpPr>
            <xdr:cNvPr id="18" name="Rectangle 2119">
              <a:extLst>
                <a:ext uri="{FF2B5EF4-FFF2-40B4-BE49-F238E27FC236}">
                  <a16:creationId xmlns:a16="http://schemas.microsoft.com/office/drawing/2014/main" id="{1293A02E-26D2-EC68-3329-9356DD4C1C95}"/>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9" name="Group 2120">
              <a:extLst>
                <a:ext uri="{FF2B5EF4-FFF2-40B4-BE49-F238E27FC236}">
                  <a16:creationId xmlns:a16="http://schemas.microsoft.com/office/drawing/2014/main" id="{DDB6328E-3A65-A2AA-1F09-265EE3580D02}"/>
                </a:ext>
              </a:extLst>
            </xdr:cNvPr>
            <xdr:cNvGrpSpPr/>
          </xdr:nvGrpSpPr>
          <xdr:grpSpPr>
            <a:xfrm rot="5400000">
              <a:off x="8156" y="7364"/>
              <a:ext cx="605" cy="147"/>
              <a:chOff x="8340" y="7542"/>
              <a:chExt cx="605" cy="147"/>
            </a:xfrm>
          </xdr:grpSpPr>
          <xdr:sp macro="" textlink="">
            <xdr:nvSpPr>
              <xdr:cNvPr id="20" name="Oval 2121">
                <a:extLst>
                  <a:ext uri="{FF2B5EF4-FFF2-40B4-BE49-F238E27FC236}">
                    <a16:creationId xmlns:a16="http://schemas.microsoft.com/office/drawing/2014/main" id="{B0C6E5DB-A374-EE1E-7E2A-41482DF51E12}"/>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Oval 2122">
                <a:extLst>
                  <a:ext uri="{FF2B5EF4-FFF2-40B4-BE49-F238E27FC236}">
                    <a16:creationId xmlns:a16="http://schemas.microsoft.com/office/drawing/2014/main" id="{2B56581A-C6D4-AC6C-3179-847EF725BE6F}"/>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Oval 2123">
                <a:extLst>
                  <a:ext uri="{FF2B5EF4-FFF2-40B4-BE49-F238E27FC236}">
                    <a16:creationId xmlns:a16="http://schemas.microsoft.com/office/drawing/2014/main" id="{6C5D86AA-707E-C10A-6941-FDDA91AE92DC}"/>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4" name="Group 2134">
            <a:extLst>
              <a:ext uri="{FF2B5EF4-FFF2-40B4-BE49-F238E27FC236}">
                <a16:creationId xmlns:a16="http://schemas.microsoft.com/office/drawing/2014/main" id="{E8BF9A29-34E9-A43B-9466-990B048774B3}"/>
              </a:ext>
            </a:extLst>
          </xdr:cNvPr>
          <xdr:cNvGrpSpPr/>
        </xdr:nvGrpSpPr>
        <xdr:grpSpPr>
          <a:xfrm>
            <a:off x="106325" y="0"/>
            <a:ext cx="93345" cy="279400"/>
            <a:chOff x="10298" y="3534"/>
            <a:chExt cx="147" cy="440"/>
          </a:xfrm>
        </xdr:grpSpPr>
        <xdr:sp macro="" textlink="">
          <xdr:nvSpPr>
            <xdr:cNvPr id="15" name="Oval 2135">
              <a:extLst>
                <a:ext uri="{FF2B5EF4-FFF2-40B4-BE49-F238E27FC236}">
                  <a16:creationId xmlns:a16="http://schemas.microsoft.com/office/drawing/2014/main" id="{A481FBA5-94AA-9352-AE81-6F8BF31987ED}"/>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Oval 2136">
              <a:extLst>
                <a:ext uri="{FF2B5EF4-FFF2-40B4-BE49-F238E27FC236}">
                  <a16:creationId xmlns:a16="http://schemas.microsoft.com/office/drawing/2014/main" id="{F8CEF7AC-59E2-3A68-4EA7-1AD5465453F0}"/>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Oval 2137">
              <a:extLst>
                <a:ext uri="{FF2B5EF4-FFF2-40B4-BE49-F238E27FC236}">
                  <a16:creationId xmlns:a16="http://schemas.microsoft.com/office/drawing/2014/main" id="{40DD8C75-6033-1F23-E811-6823581A1EEA}"/>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 name="Group 2138">
            <a:extLst>
              <a:ext uri="{FF2B5EF4-FFF2-40B4-BE49-F238E27FC236}">
                <a16:creationId xmlns:a16="http://schemas.microsoft.com/office/drawing/2014/main" id="{7E3FE1C0-76A3-33BE-0AAC-96F183346751}"/>
              </a:ext>
            </a:extLst>
          </xdr:cNvPr>
          <xdr:cNvGrpSpPr/>
        </xdr:nvGrpSpPr>
        <xdr:grpSpPr>
          <a:xfrm>
            <a:off x="116958" y="1424762"/>
            <a:ext cx="93345" cy="279400"/>
            <a:chOff x="10298" y="3534"/>
            <a:chExt cx="147" cy="440"/>
          </a:xfrm>
        </xdr:grpSpPr>
        <xdr:sp macro="" textlink="">
          <xdr:nvSpPr>
            <xdr:cNvPr id="12" name="Oval 2139">
              <a:extLst>
                <a:ext uri="{FF2B5EF4-FFF2-40B4-BE49-F238E27FC236}">
                  <a16:creationId xmlns:a16="http://schemas.microsoft.com/office/drawing/2014/main" id="{F6A934D7-857E-54E1-F440-93539540D767}"/>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Oval 2140">
              <a:extLst>
                <a:ext uri="{FF2B5EF4-FFF2-40B4-BE49-F238E27FC236}">
                  <a16:creationId xmlns:a16="http://schemas.microsoft.com/office/drawing/2014/main" id="{2696FADA-3158-950A-E76D-F4B696A18071}"/>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Oval 2141">
              <a:extLst>
                <a:ext uri="{FF2B5EF4-FFF2-40B4-BE49-F238E27FC236}">
                  <a16:creationId xmlns:a16="http://schemas.microsoft.com/office/drawing/2014/main" id="{B2B47ADF-C134-CF32-BD3D-D080C7E9343F}"/>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6" name="Group 2233">
            <a:extLst>
              <a:ext uri="{FF2B5EF4-FFF2-40B4-BE49-F238E27FC236}">
                <a16:creationId xmlns:a16="http://schemas.microsoft.com/office/drawing/2014/main" id="{C331EE3F-9AC3-AE64-D745-0F93C67A1B5F}"/>
              </a:ext>
            </a:extLst>
          </xdr:cNvPr>
          <xdr:cNvGrpSpPr/>
        </xdr:nvGrpSpPr>
        <xdr:grpSpPr>
          <a:xfrm>
            <a:off x="0" y="850604"/>
            <a:ext cx="201930" cy="439420"/>
            <a:chOff x="8385" y="7049"/>
            <a:chExt cx="318" cy="692"/>
          </a:xfrm>
        </xdr:grpSpPr>
        <xdr:sp macro="" textlink="">
          <xdr:nvSpPr>
            <xdr:cNvPr id="7" name="Rectangle 2234">
              <a:extLst>
                <a:ext uri="{FF2B5EF4-FFF2-40B4-BE49-F238E27FC236}">
                  <a16:creationId xmlns:a16="http://schemas.microsoft.com/office/drawing/2014/main" id="{FE9E627C-978C-799D-C9BB-E8A612E6DC46}"/>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8" name="Group 2235">
              <a:extLst>
                <a:ext uri="{FF2B5EF4-FFF2-40B4-BE49-F238E27FC236}">
                  <a16:creationId xmlns:a16="http://schemas.microsoft.com/office/drawing/2014/main" id="{C10AA51F-92FD-8F22-86F6-260D9D08E49C}"/>
                </a:ext>
              </a:extLst>
            </xdr:cNvPr>
            <xdr:cNvGrpSpPr/>
          </xdr:nvGrpSpPr>
          <xdr:grpSpPr>
            <a:xfrm rot="5400000">
              <a:off x="8156" y="7364"/>
              <a:ext cx="605" cy="147"/>
              <a:chOff x="8340" y="7542"/>
              <a:chExt cx="605" cy="147"/>
            </a:xfrm>
          </xdr:grpSpPr>
          <xdr:sp macro="" textlink="">
            <xdr:nvSpPr>
              <xdr:cNvPr id="9" name="Oval 2236">
                <a:extLst>
                  <a:ext uri="{FF2B5EF4-FFF2-40B4-BE49-F238E27FC236}">
                    <a16:creationId xmlns:a16="http://schemas.microsoft.com/office/drawing/2014/main" id="{5B9AFD80-2303-6E44-7941-EF2AB15A9AEA}"/>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Oval 2237">
                <a:extLst>
                  <a:ext uri="{FF2B5EF4-FFF2-40B4-BE49-F238E27FC236}">
                    <a16:creationId xmlns:a16="http://schemas.microsoft.com/office/drawing/2014/main" id="{B95D64C8-D72A-137D-DE22-2B4777E91281}"/>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Oval 2238">
                <a:extLst>
                  <a:ext uri="{FF2B5EF4-FFF2-40B4-BE49-F238E27FC236}">
                    <a16:creationId xmlns:a16="http://schemas.microsoft.com/office/drawing/2014/main" id="{10CE3D4A-9F81-BCFB-A161-E946A2E0CC7A}"/>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31</xdr:col>
      <xdr:colOff>85725</xdr:colOff>
      <xdr:row>8</xdr:row>
      <xdr:rowOff>38100</xdr:rowOff>
    </xdr:from>
    <xdr:to>
      <xdr:col>32</xdr:col>
      <xdr:colOff>95250</xdr:colOff>
      <xdr:row>18</xdr:row>
      <xdr:rowOff>9525</xdr:rowOff>
    </xdr:to>
    <xdr:grpSp>
      <xdr:nvGrpSpPr>
        <xdr:cNvPr id="23" name="グループ化 43">
          <a:extLst>
            <a:ext uri="{FF2B5EF4-FFF2-40B4-BE49-F238E27FC236}">
              <a16:creationId xmlns:a16="http://schemas.microsoft.com/office/drawing/2014/main" id="{700232C0-475B-4AF0-B21D-B50370EFD822}"/>
            </a:ext>
          </a:extLst>
        </xdr:cNvPr>
        <xdr:cNvGrpSpPr/>
      </xdr:nvGrpSpPr>
      <xdr:grpSpPr>
        <a:xfrm>
          <a:off x="6218360" y="1650023"/>
          <a:ext cx="207352" cy="1949694"/>
          <a:chOff x="0" y="0"/>
          <a:chExt cx="212562" cy="1682897"/>
        </a:xfrm>
      </xdr:grpSpPr>
      <xdr:grpSp>
        <xdr:nvGrpSpPr>
          <xdr:cNvPr id="24" name="Group 2142">
            <a:extLst>
              <a:ext uri="{FF2B5EF4-FFF2-40B4-BE49-F238E27FC236}">
                <a16:creationId xmlns:a16="http://schemas.microsoft.com/office/drawing/2014/main" id="{3DE3C20C-313C-53E4-30CE-314D76C253C3}"/>
              </a:ext>
            </a:extLst>
          </xdr:cNvPr>
          <xdr:cNvGrpSpPr/>
        </xdr:nvGrpSpPr>
        <xdr:grpSpPr>
          <a:xfrm>
            <a:off x="0" y="0"/>
            <a:ext cx="93345" cy="279400"/>
            <a:chOff x="10298" y="3534"/>
            <a:chExt cx="147" cy="440"/>
          </a:xfrm>
        </xdr:grpSpPr>
        <xdr:sp macro="" textlink="">
          <xdr:nvSpPr>
            <xdr:cNvPr id="41" name="Oval 2143">
              <a:extLst>
                <a:ext uri="{FF2B5EF4-FFF2-40B4-BE49-F238E27FC236}">
                  <a16:creationId xmlns:a16="http://schemas.microsoft.com/office/drawing/2014/main" id="{FEB33A5B-8EB9-E3CB-5E1B-187F5723913D}"/>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 name="Oval 2144">
              <a:extLst>
                <a:ext uri="{FF2B5EF4-FFF2-40B4-BE49-F238E27FC236}">
                  <a16:creationId xmlns:a16="http://schemas.microsoft.com/office/drawing/2014/main" id="{CE10F2C1-F267-66C7-7397-9EA0C7B11FD0}"/>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 name="Oval 2145">
              <a:extLst>
                <a:ext uri="{FF2B5EF4-FFF2-40B4-BE49-F238E27FC236}">
                  <a16:creationId xmlns:a16="http://schemas.microsoft.com/office/drawing/2014/main" id="{B882D2C5-ECB9-DBFE-3336-50FBE9CF9F2A}"/>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5" name="Group 2146">
            <a:extLst>
              <a:ext uri="{FF2B5EF4-FFF2-40B4-BE49-F238E27FC236}">
                <a16:creationId xmlns:a16="http://schemas.microsoft.com/office/drawing/2014/main" id="{6BFA706A-80A7-7523-00EC-10BCDBA7A391}"/>
              </a:ext>
            </a:extLst>
          </xdr:cNvPr>
          <xdr:cNvGrpSpPr/>
        </xdr:nvGrpSpPr>
        <xdr:grpSpPr>
          <a:xfrm>
            <a:off x="10632" y="1403497"/>
            <a:ext cx="93345" cy="279400"/>
            <a:chOff x="10298" y="3534"/>
            <a:chExt cx="147" cy="440"/>
          </a:xfrm>
        </xdr:grpSpPr>
        <xdr:sp macro="" textlink="">
          <xdr:nvSpPr>
            <xdr:cNvPr id="38" name="Oval 2147">
              <a:extLst>
                <a:ext uri="{FF2B5EF4-FFF2-40B4-BE49-F238E27FC236}">
                  <a16:creationId xmlns:a16="http://schemas.microsoft.com/office/drawing/2014/main" id="{6FB4DB78-6B55-B9F9-B8F8-31B590CAD303}"/>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Oval 2148">
              <a:extLst>
                <a:ext uri="{FF2B5EF4-FFF2-40B4-BE49-F238E27FC236}">
                  <a16:creationId xmlns:a16="http://schemas.microsoft.com/office/drawing/2014/main" id="{0824B0F5-115A-E388-D3E1-A7B8031B7A4E}"/>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Oval 2149">
              <a:extLst>
                <a:ext uri="{FF2B5EF4-FFF2-40B4-BE49-F238E27FC236}">
                  <a16:creationId xmlns:a16="http://schemas.microsoft.com/office/drawing/2014/main" id="{F9CE02EC-972A-952F-110A-A1305B93354B}"/>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6" name="Group 2227">
            <a:extLst>
              <a:ext uri="{FF2B5EF4-FFF2-40B4-BE49-F238E27FC236}">
                <a16:creationId xmlns:a16="http://schemas.microsoft.com/office/drawing/2014/main" id="{093309F0-A13D-25D2-3B15-8E2B3258CA59}"/>
              </a:ext>
            </a:extLst>
          </xdr:cNvPr>
          <xdr:cNvGrpSpPr/>
        </xdr:nvGrpSpPr>
        <xdr:grpSpPr>
          <a:xfrm rot="10800000">
            <a:off x="10632" y="382772"/>
            <a:ext cx="201930" cy="439420"/>
            <a:chOff x="8385" y="7049"/>
            <a:chExt cx="318" cy="692"/>
          </a:xfrm>
        </xdr:grpSpPr>
        <xdr:sp macro="" textlink="">
          <xdr:nvSpPr>
            <xdr:cNvPr id="33" name="Rectangle 2228">
              <a:extLst>
                <a:ext uri="{FF2B5EF4-FFF2-40B4-BE49-F238E27FC236}">
                  <a16:creationId xmlns:a16="http://schemas.microsoft.com/office/drawing/2014/main" id="{A89F3AC9-341B-B5DF-A222-BC517F1EC070}"/>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34" name="Group 2229">
              <a:extLst>
                <a:ext uri="{FF2B5EF4-FFF2-40B4-BE49-F238E27FC236}">
                  <a16:creationId xmlns:a16="http://schemas.microsoft.com/office/drawing/2014/main" id="{9B730E00-5E94-C833-5CDC-B1A617A935E3}"/>
                </a:ext>
              </a:extLst>
            </xdr:cNvPr>
            <xdr:cNvGrpSpPr/>
          </xdr:nvGrpSpPr>
          <xdr:grpSpPr>
            <a:xfrm rot="5400000">
              <a:off x="8156" y="7364"/>
              <a:ext cx="605" cy="147"/>
              <a:chOff x="8340" y="7542"/>
              <a:chExt cx="605" cy="147"/>
            </a:xfrm>
          </xdr:grpSpPr>
          <xdr:sp macro="" textlink="">
            <xdr:nvSpPr>
              <xdr:cNvPr id="35" name="Oval 2230">
                <a:extLst>
                  <a:ext uri="{FF2B5EF4-FFF2-40B4-BE49-F238E27FC236}">
                    <a16:creationId xmlns:a16="http://schemas.microsoft.com/office/drawing/2014/main" id="{18129CF5-2F84-F093-83A1-FE275AD58365}"/>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 name="Oval 2231">
                <a:extLst>
                  <a:ext uri="{FF2B5EF4-FFF2-40B4-BE49-F238E27FC236}">
                    <a16:creationId xmlns:a16="http://schemas.microsoft.com/office/drawing/2014/main" id="{AED4E219-5084-FD5B-2B80-F3991173B662}"/>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Oval 2232">
                <a:extLst>
                  <a:ext uri="{FF2B5EF4-FFF2-40B4-BE49-F238E27FC236}">
                    <a16:creationId xmlns:a16="http://schemas.microsoft.com/office/drawing/2014/main" id="{84E18652-A7FD-AE16-F853-822FDC5B06E7}"/>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7" name="Group 2092">
            <a:extLst>
              <a:ext uri="{FF2B5EF4-FFF2-40B4-BE49-F238E27FC236}">
                <a16:creationId xmlns:a16="http://schemas.microsoft.com/office/drawing/2014/main" id="{3E11373D-577A-66DD-9411-BBE77DE563D0}"/>
              </a:ext>
            </a:extLst>
          </xdr:cNvPr>
          <xdr:cNvGrpSpPr/>
        </xdr:nvGrpSpPr>
        <xdr:grpSpPr>
          <a:xfrm rot="10800000">
            <a:off x="10632" y="818707"/>
            <a:ext cx="201930" cy="439420"/>
            <a:chOff x="8385" y="7049"/>
            <a:chExt cx="318" cy="692"/>
          </a:xfrm>
        </xdr:grpSpPr>
        <xdr:sp macro="" textlink="">
          <xdr:nvSpPr>
            <xdr:cNvPr id="28" name="Rectangle 2002">
              <a:extLst>
                <a:ext uri="{FF2B5EF4-FFF2-40B4-BE49-F238E27FC236}">
                  <a16:creationId xmlns:a16="http://schemas.microsoft.com/office/drawing/2014/main" id="{23A646A7-A5E6-3280-3A80-FCB083BA1033}"/>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29" name="Group 2091">
              <a:extLst>
                <a:ext uri="{FF2B5EF4-FFF2-40B4-BE49-F238E27FC236}">
                  <a16:creationId xmlns:a16="http://schemas.microsoft.com/office/drawing/2014/main" id="{B656C5FC-BDC0-8BDF-1507-623E1A8D4BD4}"/>
                </a:ext>
              </a:extLst>
            </xdr:cNvPr>
            <xdr:cNvGrpSpPr/>
          </xdr:nvGrpSpPr>
          <xdr:grpSpPr>
            <a:xfrm rot="5400000">
              <a:off x="8156" y="7364"/>
              <a:ext cx="605" cy="147"/>
              <a:chOff x="8340" y="7542"/>
              <a:chExt cx="605" cy="147"/>
            </a:xfrm>
          </xdr:grpSpPr>
          <xdr:sp macro="" textlink="">
            <xdr:nvSpPr>
              <xdr:cNvPr id="30" name="Oval 2071">
                <a:extLst>
                  <a:ext uri="{FF2B5EF4-FFF2-40B4-BE49-F238E27FC236}">
                    <a16:creationId xmlns:a16="http://schemas.microsoft.com/office/drawing/2014/main" id="{2F517C72-B74F-D58B-D5B9-1AEF8C7E49E6}"/>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Oval 2072">
                <a:extLst>
                  <a:ext uri="{FF2B5EF4-FFF2-40B4-BE49-F238E27FC236}">
                    <a16:creationId xmlns:a16="http://schemas.microsoft.com/office/drawing/2014/main" id="{5F11FC0C-BE05-14B4-34C6-1CDDE540CABF}"/>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 name="Oval 2073">
                <a:extLst>
                  <a:ext uri="{FF2B5EF4-FFF2-40B4-BE49-F238E27FC236}">
                    <a16:creationId xmlns:a16="http://schemas.microsoft.com/office/drawing/2014/main" id="{AF250D87-5619-5699-4BF0-8E65CDDCBECB}"/>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33</xdr:col>
      <xdr:colOff>180975</xdr:colOff>
      <xdr:row>15</xdr:row>
      <xdr:rowOff>76200</xdr:rowOff>
    </xdr:from>
    <xdr:to>
      <xdr:col>35</xdr:col>
      <xdr:colOff>47625</xdr:colOff>
      <xdr:row>20</xdr:row>
      <xdr:rowOff>95250</xdr:rowOff>
    </xdr:to>
    <xdr:grpSp>
      <xdr:nvGrpSpPr>
        <xdr:cNvPr id="44" name="グループ化 64">
          <a:extLst>
            <a:ext uri="{FF2B5EF4-FFF2-40B4-BE49-F238E27FC236}">
              <a16:creationId xmlns:a16="http://schemas.microsoft.com/office/drawing/2014/main" id="{01FE847F-39EE-4B16-BDB9-E80CAD229C6F}"/>
            </a:ext>
          </a:extLst>
        </xdr:cNvPr>
        <xdr:cNvGrpSpPr/>
      </xdr:nvGrpSpPr>
      <xdr:grpSpPr>
        <a:xfrm>
          <a:off x="6709263" y="3072912"/>
          <a:ext cx="262304" cy="1008184"/>
          <a:chOff x="0" y="0"/>
          <a:chExt cx="269191" cy="881324"/>
        </a:xfrm>
      </xdr:grpSpPr>
      <xdr:grpSp>
        <xdr:nvGrpSpPr>
          <xdr:cNvPr id="45" name="グループ化 65">
            <a:extLst>
              <a:ext uri="{FF2B5EF4-FFF2-40B4-BE49-F238E27FC236}">
                <a16:creationId xmlns:a16="http://schemas.microsoft.com/office/drawing/2014/main" id="{3894F00C-6178-1DB2-49A6-A20408DE7B63}"/>
              </a:ext>
            </a:extLst>
          </xdr:cNvPr>
          <xdr:cNvGrpSpPr/>
        </xdr:nvGrpSpPr>
        <xdr:grpSpPr>
          <a:xfrm>
            <a:off x="175846" y="75363"/>
            <a:ext cx="93345" cy="276777"/>
            <a:chOff x="0" y="0"/>
            <a:chExt cx="93345" cy="276777"/>
          </a:xfrm>
        </xdr:grpSpPr>
        <xdr:sp macro="" textlink="">
          <xdr:nvSpPr>
            <xdr:cNvPr id="52" name="Oval 1920">
              <a:extLst>
                <a:ext uri="{FF2B5EF4-FFF2-40B4-BE49-F238E27FC236}">
                  <a16:creationId xmlns:a16="http://schemas.microsoft.com/office/drawing/2014/main" id="{0983A42F-ECE5-CF98-E663-1ACEAB0B96BF}"/>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 name="Oval 1921">
              <a:extLst>
                <a:ext uri="{FF2B5EF4-FFF2-40B4-BE49-F238E27FC236}">
                  <a16:creationId xmlns:a16="http://schemas.microsoft.com/office/drawing/2014/main" id="{A87708B7-172D-FD6F-8524-A39492D99EF4}"/>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 name="Oval 1922">
              <a:extLst>
                <a:ext uri="{FF2B5EF4-FFF2-40B4-BE49-F238E27FC236}">
                  <a16:creationId xmlns:a16="http://schemas.microsoft.com/office/drawing/2014/main" id="{58EE5233-5B35-4801-4016-711F0A56C66C}"/>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6" name="Text Box 1953">
            <a:extLst>
              <a:ext uri="{FF2B5EF4-FFF2-40B4-BE49-F238E27FC236}">
                <a16:creationId xmlns:a16="http://schemas.microsoft.com/office/drawing/2014/main" id="{29867A4B-C112-4838-9999-7702FAA71FA2}"/>
              </a:ext>
            </a:extLst>
          </xdr:cNvPr>
          <xdr:cNvSpPr txBox="1">
            <a:spLocks noChangeArrowheads="1"/>
          </xdr:cNvSpPr>
        </xdr:nvSpPr>
        <xdr:spPr>
          <a:xfrm>
            <a:off x="9614" y="459821"/>
            <a:ext cx="134596"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7" name="Text Box 1957">
            <a:extLst>
              <a:ext uri="{FF2B5EF4-FFF2-40B4-BE49-F238E27FC236}">
                <a16:creationId xmlns:a16="http://schemas.microsoft.com/office/drawing/2014/main" id="{AB58A058-0DD7-58D1-ECF1-5F0F06FD4AEB}"/>
              </a:ext>
            </a:extLst>
          </xdr:cNvPr>
          <xdr:cNvSpPr txBox="1">
            <a:spLocks noChangeArrowheads="1"/>
          </xdr:cNvSpPr>
        </xdr:nvSpPr>
        <xdr:spPr>
          <a:xfrm>
            <a:off x="0" y="0"/>
            <a:ext cx="144209"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nvGrpSpPr>
          <xdr:cNvPr id="48" name="グループ化 68">
            <a:extLst>
              <a:ext uri="{FF2B5EF4-FFF2-40B4-BE49-F238E27FC236}">
                <a16:creationId xmlns:a16="http://schemas.microsoft.com/office/drawing/2014/main" id="{D25B1875-E158-4641-4B25-DB1D32B80B73}"/>
              </a:ext>
            </a:extLst>
          </xdr:cNvPr>
          <xdr:cNvGrpSpPr/>
        </xdr:nvGrpSpPr>
        <xdr:grpSpPr>
          <a:xfrm>
            <a:off x="175846" y="517490"/>
            <a:ext cx="93345" cy="276777"/>
            <a:chOff x="0" y="0"/>
            <a:chExt cx="93345" cy="276777"/>
          </a:xfrm>
        </xdr:grpSpPr>
        <xdr:sp macro="" textlink="">
          <xdr:nvSpPr>
            <xdr:cNvPr id="49" name="Oval 1920">
              <a:extLst>
                <a:ext uri="{FF2B5EF4-FFF2-40B4-BE49-F238E27FC236}">
                  <a16:creationId xmlns:a16="http://schemas.microsoft.com/office/drawing/2014/main" id="{2A51595E-58A9-D398-01F0-846D4673BF19}"/>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Oval 1921">
              <a:extLst>
                <a:ext uri="{FF2B5EF4-FFF2-40B4-BE49-F238E27FC236}">
                  <a16:creationId xmlns:a16="http://schemas.microsoft.com/office/drawing/2014/main" id="{EF767E42-4E21-BC2F-770B-6B141DEA9CF0}"/>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 name="Oval 1922">
              <a:extLst>
                <a:ext uri="{FF2B5EF4-FFF2-40B4-BE49-F238E27FC236}">
                  <a16:creationId xmlns:a16="http://schemas.microsoft.com/office/drawing/2014/main" id="{FDC205BD-D950-2AC5-71D8-7E55A635C235}"/>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xdr:col>
      <xdr:colOff>76200</xdr:colOff>
      <xdr:row>6</xdr:row>
      <xdr:rowOff>0</xdr:rowOff>
    </xdr:from>
    <xdr:to>
      <xdr:col>14</xdr:col>
      <xdr:colOff>85725</xdr:colOff>
      <xdr:row>19</xdr:row>
      <xdr:rowOff>152400</xdr:rowOff>
    </xdr:to>
    <xdr:grpSp>
      <xdr:nvGrpSpPr>
        <xdr:cNvPr id="55" name="Group 2109">
          <a:extLst>
            <a:ext uri="{FF2B5EF4-FFF2-40B4-BE49-F238E27FC236}">
              <a16:creationId xmlns:a16="http://schemas.microsoft.com/office/drawing/2014/main" id="{B34695C0-601F-410F-A818-1A7F68AC615B}"/>
            </a:ext>
          </a:extLst>
        </xdr:cNvPr>
        <xdr:cNvGrpSpPr/>
      </xdr:nvGrpSpPr>
      <xdr:grpSpPr>
        <a:xfrm rot="-5400000">
          <a:off x="796070" y="1881187"/>
          <a:ext cx="2724150" cy="1394314"/>
          <a:chOff x="2007" y="1107"/>
          <a:chExt cx="3600" cy="2160"/>
        </a:xfrm>
      </xdr:grpSpPr>
      <xdr:sp macro="" textlink="">
        <xdr:nvSpPr>
          <xdr:cNvPr id="56" name="Rectangle 2110">
            <a:extLst>
              <a:ext uri="{FF2B5EF4-FFF2-40B4-BE49-F238E27FC236}">
                <a16:creationId xmlns:a16="http://schemas.microsoft.com/office/drawing/2014/main" id="{FA910D05-91A8-8BB7-C493-642CC04CFC5B}"/>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 name="Rectangle 2111">
            <a:extLst>
              <a:ext uri="{FF2B5EF4-FFF2-40B4-BE49-F238E27FC236}">
                <a16:creationId xmlns:a16="http://schemas.microsoft.com/office/drawing/2014/main" id="{DFEF2A86-AB36-7C2D-5673-23F22A52E2DA}"/>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 name="Rectangle 2112">
            <a:extLst>
              <a:ext uri="{FF2B5EF4-FFF2-40B4-BE49-F238E27FC236}">
                <a16:creationId xmlns:a16="http://schemas.microsoft.com/office/drawing/2014/main" id="{7D926690-8D21-11FA-7C1B-53921ED38618}"/>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2113">
            <a:extLst>
              <a:ext uri="{FF2B5EF4-FFF2-40B4-BE49-F238E27FC236}">
                <a16:creationId xmlns:a16="http://schemas.microsoft.com/office/drawing/2014/main" id="{A61994E6-2E68-82B7-336A-BBDB2BBCFD16}"/>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Oval 2114">
            <a:extLst>
              <a:ext uri="{FF2B5EF4-FFF2-40B4-BE49-F238E27FC236}">
                <a16:creationId xmlns:a16="http://schemas.microsoft.com/office/drawing/2014/main" id="{B4195C70-13C9-F0C9-46D9-7BB953881623}"/>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85725</xdr:colOff>
      <xdr:row>8</xdr:row>
      <xdr:rowOff>47625</xdr:rowOff>
    </xdr:from>
    <xdr:to>
      <xdr:col>13</xdr:col>
      <xdr:colOff>140970</xdr:colOff>
      <xdr:row>10</xdr:row>
      <xdr:rowOff>41910</xdr:rowOff>
    </xdr:to>
    <xdr:sp macro="" textlink="">
      <xdr:nvSpPr>
        <xdr:cNvPr id="61" name="Text Box 1934">
          <a:extLst>
            <a:ext uri="{FF2B5EF4-FFF2-40B4-BE49-F238E27FC236}">
              <a16:creationId xmlns:a16="http://schemas.microsoft.com/office/drawing/2014/main" id="{2C12AE6A-88AE-4824-ADD8-58B0F91755F9}"/>
            </a:ext>
          </a:extLst>
        </xdr:cNvPr>
        <xdr:cNvSpPr txBox="1">
          <a:spLocks noChangeArrowheads="1"/>
        </xdr:cNvSpPr>
      </xdr:nvSpPr>
      <xdr:spPr>
        <a:xfrm>
          <a:off x="1685925" y="1666875"/>
          <a:ext cx="1055370" cy="39433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Ｂコート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104775</xdr:colOff>
      <xdr:row>6</xdr:row>
      <xdr:rowOff>9525</xdr:rowOff>
    </xdr:from>
    <xdr:to>
      <xdr:col>28</xdr:col>
      <xdr:colOff>114300</xdr:colOff>
      <xdr:row>19</xdr:row>
      <xdr:rowOff>161925</xdr:rowOff>
    </xdr:to>
    <xdr:grpSp>
      <xdr:nvGrpSpPr>
        <xdr:cNvPr id="62" name="Group 1978">
          <a:extLst>
            <a:ext uri="{FF2B5EF4-FFF2-40B4-BE49-F238E27FC236}">
              <a16:creationId xmlns:a16="http://schemas.microsoft.com/office/drawing/2014/main" id="{FB3C1497-417B-4390-A741-14A795919ECD}"/>
            </a:ext>
          </a:extLst>
        </xdr:cNvPr>
        <xdr:cNvGrpSpPr/>
      </xdr:nvGrpSpPr>
      <xdr:grpSpPr>
        <a:xfrm rot="-5400000">
          <a:off x="3594222" y="1890712"/>
          <a:ext cx="2724150" cy="1394314"/>
          <a:chOff x="2007" y="1107"/>
          <a:chExt cx="3600" cy="2160"/>
        </a:xfrm>
      </xdr:grpSpPr>
      <xdr:sp macro="" textlink="">
        <xdr:nvSpPr>
          <xdr:cNvPr id="63" name="Rectangle 1979">
            <a:extLst>
              <a:ext uri="{FF2B5EF4-FFF2-40B4-BE49-F238E27FC236}">
                <a16:creationId xmlns:a16="http://schemas.microsoft.com/office/drawing/2014/main" id="{83D4DB51-604B-373C-8FC9-ABFA36667A39}"/>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Rectangle 1980">
            <a:extLst>
              <a:ext uri="{FF2B5EF4-FFF2-40B4-BE49-F238E27FC236}">
                <a16:creationId xmlns:a16="http://schemas.microsoft.com/office/drawing/2014/main" id="{1079D875-BEC9-B0E4-FE78-2A68067FAC8C}"/>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Rectangle 1981">
            <a:extLst>
              <a:ext uri="{FF2B5EF4-FFF2-40B4-BE49-F238E27FC236}">
                <a16:creationId xmlns:a16="http://schemas.microsoft.com/office/drawing/2014/main" id="{5A2F08EB-B628-18D4-E2F2-5E4E1FEDA269}"/>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Rectangle 1982">
            <a:extLst>
              <a:ext uri="{FF2B5EF4-FFF2-40B4-BE49-F238E27FC236}">
                <a16:creationId xmlns:a16="http://schemas.microsoft.com/office/drawing/2014/main" id="{8F5764D9-E905-C05C-DEE1-AE67659081DE}"/>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Oval 1983">
            <a:extLst>
              <a:ext uri="{FF2B5EF4-FFF2-40B4-BE49-F238E27FC236}">
                <a16:creationId xmlns:a16="http://schemas.microsoft.com/office/drawing/2014/main" id="{D600E373-D727-0356-9017-FE4E6A4BA4A9}"/>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47625</xdr:colOff>
      <xdr:row>8</xdr:row>
      <xdr:rowOff>28575</xdr:rowOff>
    </xdr:from>
    <xdr:to>
      <xdr:col>27</xdr:col>
      <xdr:colOff>148590</xdr:colOff>
      <xdr:row>10</xdr:row>
      <xdr:rowOff>31115</xdr:rowOff>
    </xdr:to>
    <xdr:sp macro="" textlink="">
      <xdr:nvSpPr>
        <xdr:cNvPr id="68" name="Text Box 1909">
          <a:extLst>
            <a:ext uri="{FF2B5EF4-FFF2-40B4-BE49-F238E27FC236}">
              <a16:creationId xmlns:a16="http://schemas.microsoft.com/office/drawing/2014/main" id="{169FE1D2-D556-45CB-BD4E-3D91774BA6A4}"/>
            </a:ext>
          </a:extLst>
        </xdr:cNvPr>
        <xdr:cNvSpPr txBox="1">
          <a:spLocks noChangeArrowheads="1"/>
        </xdr:cNvSpPr>
      </xdr:nvSpPr>
      <xdr:spPr>
        <a:xfrm>
          <a:off x="4448175" y="1647825"/>
          <a:ext cx="1101090" cy="40259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Ａコート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123825</xdr:colOff>
      <xdr:row>11</xdr:row>
      <xdr:rowOff>57151</xdr:rowOff>
    </xdr:from>
    <xdr:to>
      <xdr:col>15</xdr:col>
      <xdr:colOff>76200</xdr:colOff>
      <xdr:row>14</xdr:row>
      <xdr:rowOff>114301</xdr:rowOff>
    </xdr:to>
    <xdr:grpSp>
      <xdr:nvGrpSpPr>
        <xdr:cNvPr id="69" name="Group 2009">
          <a:extLst>
            <a:ext uri="{FF2B5EF4-FFF2-40B4-BE49-F238E27FC236}">
              <a16:creationId xmlns:a16="http://schemas.microsoft.com/office/drawing/2014/main" id="{C745284C-8A3A-4D11-8505-05E5F30E19FC}"/>
            </a:ext>
          </a:extLst>
        </xdr:cNvPr>
        <xdr:cNvGrpSpPr/>
      </xdr:nvGrpSpPr>
      <xdr:grpSpPr>
        <a:xfrm>
          <a:off x="1310787" y="2262555"/>
          <a:ext cx="1732817" cy="650631"/>
          <a:chOff x="657" y="1647"/>
          <a:chExt cx="2880" cy="810"/>
        </a:xfrm>
        <a:solidFill>
          <a:schemeClr val="bg1"/>
        </a:solidFill>
      </xdr:grpSpPr>
      <xdr:sp macro="" textlink="">
        <xdr:nvSpPr>
          <xdr:cNvPr id="70" name="AutoShape 2010">
            <a:extLst>
              <a:ext uri="{FF2B5EF4-FFF2-40B4-BE49-F238E27FC236}">
                <a16:creationId xmlns:a16="http://schemas.microsoft.com/office/drawing/2014/main" id="{347F0F5A-7FC6-9EAD-9A5A-FA534D714070}"/>
              </a:ext>
            </a:extLst>
          </xdr:cNvPr>
          <xdr:cNvSpPr>
            <a:spLocks noChangeArrowheads="1"/>
          </xdr:cNvSpPr>
        </xdr:nvSpPr>
        <xdr:spPr>
          <a:xfrm>
            <a:off x="638"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71" name="Text Box 2011">
            <a:extLst>
              <a:ext uri="{FF2B5EF4-FFF2-40B4-BE49-F238E27FC236}">
                <a16:creationId xmlns:a16="http://schemas.microsoft.com/office/drawing/2014/main" id="{1242D780-C1F9-6895-BC0F-1845BB8624E5}"/>
              </a:ext>
            </a:extLst>
          </xdr:cNvPr>
          <xdr:cNvSpPr txBox="1">
            <a:spLocks noChangeArrowheads="1"/>
          </xdr:cNvSpPr>
        </xdr:nvSpPr>
        <xdr:spPr>
          <a:xfrm>
            <a:off x="746"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30</xdr:col>
      <xdr:colOff>12159</xdr:colOff>
      <xdr:row>1</xdr:row>
      <xdr:rowOff>28575</xdr:rowOff>
    </xdr:from>
    <xdr:to>
      <xdr:col>31</xdr:col>
      <xdr:colOff>197792</xdr:colOff>
      <xdr:row>2</xdr:row>
      <xdr:rowOff>74012</xdr:rowOff>
    </xdr:to>
    <xdr:sp macro="" textlink="">
      <xdr:nvSpPr>
        <xdr:cNvPr id="72" name="Text Box 2016">
          <a:extLst>
            <a:ext uri="{FF2B5EF4-FFF2-40B4-BE49-F238E27FC236}">
              <a16:creationId xmlns:a16="http://schemas.microsoft.com/office/drawing/2014/main" id="{8313D07D-6D03-4BB7-A18E-EE624F431DF8}"/>
            </a:ext>
          </a:extLst>
        </xdr:cNvPr>
        <xdr:cNvSpPr txBox="1">
          <a:spLocks noChangeArrowheads="1"/>
        </xdr:cNvSpPr>
      </xdr:nvSpPr>
      <xdr:spPr>
        <a:xfrm>
          <a:off x="6012909" y="228600"/>
          <a:ext cx="385658" cy="245462"/>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入口</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8107</xdr:colOff>
      <xdr:row>23</xdr:row>
      <xdr:rowOff>105383</xdr:rowOff>
    </xdr:from>
    <xdr:to>
      <xdr:col>17</xdr:col>
      <xdr:colOff>4053</xdr:colOff>
      <xdr:row>24</xdr:row>
      <xdr:rowOff>74009</xdr:rowOff>
    </xdr:to>
    <xdr:sp macro="" textlink="">
      <xdr:nvSpPr>
        <xdr:cNvPr id="73" name="Text Box 2016">
          <a:extLst>
            <a:ext uri="{FF2B5EF4-FFF2-40B4-BE49-F238E27FC236}">
              <a16:creationId xmlns:a16="http://schemas.microsoft.com/office/drawing/2014/main" id="{BD9A7A11-FF41-4F41-94AA-8683B43F0E53}"/>
            </a:ext>
          </a:extLst>
        </xdr:cNvPr>
        <xdr:cNvSpPr txBox="1">
          <a:spLocks noChangeArrowheads="1"/>
        </xdr:cNvSpPr>
      </xdr:nvSpPr>
      <xdr:spPr>
        <a:xfrm>
          <a:off x="3008482" y="4744058"/>
          <a:ext cx="395996" cy="168651"/>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36681</xdr:colOff>
      <xdr:row>23</xdr:row>
      <xdr:rowOff>105383</xdr:rowOff>
    </xdr:from>
    <xdr:to>
      <xdr:col>21</xdr:col>
      <xdr:colOff>23103</xdr:colOff>
      <xdr:row>24</xdr:row>
      <xdr:rowOff>74010</xdr:rowOff>
    </xdr:to>
    <xdr:sp macro="" textlink="">
      <xdr:nvSpPr>
        <xdr:cNvPr id="74" name="Text Box 2016">
          <a:extLst>
            <a:ext uri="{FF2B5EF4-FFF2-40B4-BE49-F238E27FC236}">
              <a16:creationId xmlns:a16="http://schemas.microsoft.com/office/drawing/2014/main" id="{FBF8F676-20E4-432F-B32A-0F819175CF66}"/>
            </a:ext>
          </a:extLst>
        </xdr:cNvPr>
        <xdr:cNvSpPr txBox="1">
          <a:spLocks noChangeArrowheads="1"/>
        </xdr:cNvSpPr>
      </xdr:nvSpPr>
      <xdr:spPr>
        <a:xfrm>
          <a:off x="3837156" y="4744058"/>
          <a:ext cx="386472" cy="168652"/>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8107</xdr:colOff>
      <xdr:row>23</xdr:row>
      <xdr:rowOff>105383</xdr:rowOff>
    </xdr:from>
    <xdr:to>
      <xdr:col>5</xdr:col>
      <xdr:colOff>194553</xdr:colOff>
      <xdr:row>24</xdr:row>
      <xdr:rowOff>76585</xdr:rowOff>
    </xdr:to>
    <xdr:sp macro="" textlink="">
      <xdr:nvSpPr>
        <xdr:cNvPr id="75" name="Text Box 2016">
          <a:extLst>
            <a:ext uri="{FF2B5EF4-FFF2-40B4-BE49-F238E27FC236}">
              <a16:creationId xmlns:a16="http://schemas.microsoft.com/office/drawing/2014/main" id="{E3EDBA73-3AC7-444D-85D9-64284299408A}"/>
            </a:ext>
          </a:extLst>
        </xdr:cNvPr>
        <xdr:cNvSpPr txBox="1">
          <a:spLocks noChangeArrowheads="1"/>
        </xdr:cNvSpPr>
      </xdr:nvSpPr>
      <xdr:spPr>
        <a:xfrm>
          <a:off x="808207" y="4744058"/>
          <a:ext cx="386471" cy="17122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30</xdr:col>
      <xdr:colOff>8107</xdr:colOff>
      <xdr:row>23</xdr:row>
      <xdr:rowOff>89170</xdr:rowOff>
    </xdr:from>
    <xdr:to>
      <xdr:col>32</xdr:col>
      <xdr:colOff>4054</xdr:colOff>
      <xdr:row>24</xdr:row>
      <xdr:rowOff>68302</xdr:rowOff>
    </xdr:to>
    <xdr:sp macro="" textlink="">
      <xdr:nvSpPr>
        <xdr:cNvPr id="76" name="Text Box 2016">
          <a:extLst>
            <a:ext uri="{FF2B5EF4-FFF2-40B4-BE49-F238E27FC236}">
              <a16:creationId xmlns:a16="http://schemas.microsoft.com/office/drawing/2014/main" id="{4AA08DB2-2B92-45B5-A360-8DB5E3CCDEC2}"/>
            </a:ext>
          </a:extLst>
        </xdr:cNvPr>
        <xdr:cNvSpPr txBox="1">
          <a:spLocks noChangeArrowheads="1"/>
        </xdr:cNvSpPr>
      </xdr:nvSpPr>
      <xdr:spPr>
        <a:xfrm>
          <a:off x="6008857" y="4727845"/>
          <a:ext cx="395997" cy="17915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19050</xdr:colOff>
      <xdr:row>23</xdr:row>
      <xdr:rowOff>114300</xdr:rowOff>
    </xdr:from>
    <xdr:to>
      <xdr:col>5</xdr:col>
      <xdr:colOff>190500</xdr:colOff>
      <xdr:row>24</xdr:row>
      <xdr:rowOff>76200</xdr:rowOff>
    </xdr:to>
    <xdr:grpSp>
      <xdr:nvGrpSpPr>
        <xdr:cNvPr id="77" name="Group 2032">
          <a:extLst>
            <a:ext uri="{FF2B5EF4-FFF2-40B4-BE49-F238E27FC236}">
              <a16:creationId xmlns:a16="http://schemas.microsoft.com/office/drawing/2014/main" id="{18216F2A-AE2A-495D-9F99-E3E792DEC0B7}"/>
            </a:ext>
          </a:extLst>
        </xdr:cNvPr>
        <xdr:cNvGrpSpPr/>
      </xdr:nvGrpSpPr>
      <xdr:grpSpPr>
        <a:xfrm>
          <a:off x="810358" y="4722935"/>
          <a:ext cx="369277" cy="159727"/>
          <a:chOff x="4347" y="8847"/>
          <a:chExt cx="540" cy="360"/>
        </a:xfrm>
      </xdr:grpSpPr>
      <xdr:cxnSp macro="">
        <xdr:nvCxnSpPr>
          <xdr:cNvPr id="78" name="Line 2033">
            <a:extLst>
              <a:ext uri="{FF2B5EF4-FFF2-40B4-BE49-F238E27FC236}">
                <a16:creationId xmlns:a16="http://schemas.microsoft.com/office/drawing/2014/main" id="{028CD029-9E6D-A39E-1A15-AC9CEF149AF8}"/>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9" name="Line 2034">
            <a:extLst>
              <a:ext uri="{FF2B5EF4-FFF2-40B4-BE49-F238E27FC236}">
                <a16:creationId xmlns:a16="http://schemas.microsoft.com/office/drawing/2014/main" id="{E5212BC4-7086-F875-2DFE-59E7BE4E4E8B}"/>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19050</xdr:colOff>
      <xdr:row>23</xdr:row>
      <xdr:rowOff>104775</xdr:rowOff>
    </xdr:from>
    <xdr:to>
      <xdr:col>32</xdr:col>
      <xdr:colOff>0</xdr:colOff>
      <xdr:row>24</xdr:row>
      <xdr:rowOff>66675</xdr:rowOff>
    </xdr:to>
    <xdr:grpSp>
      <xdr:nvGrpSpPr>
        <xdr:cNvPr id="80" name="Group 2032">
          <a:extLst>
            <a:ext uri="{FF2B5EF4-FFF2-40B4-BE49-F238E27FC236}">
              <a16:creationId xmlns:a16="http://schemas.microsoft.com/office/drawing/2014/main" id="{B7C63CA6-B8BB-4F90-A05E-C9B505A690EE}"/>
            </a:ext>
          </a:extLst>
        </xdr:cNvPr>
        <xdr:cNvGrpSpPr/>
      </xdr:nvGrpSpPr>
      <xdr:grpSpPr>
        <a:xfrm>
          <a:off x="5953858" y="4713410"/>
          <a:ext cx="376604" cy="159727"/>
          <a:chOff x="4347" y="8847"/>
          <a:chExt cx="540" cy="360"/>
        </a:xfrm>
      </xdr:grpSpPr>
      <xdr:cxnSp macro="">
        <xdr:nvCxnSpPr>
          <xdr:cNvPr id="81" name="Line 2033">
            <a:extLst>
              <a:ext uri="{FF2B5EF4-FFF2-40B4-BE49-F238E27FC236}">
                <a16:creationId xmlns:a16="http://schemas.microsoft.com/office/drawing/2014/main" id="{34CB9714-264B-68C5-0986-8C6D1DBE5C84}"/>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82" name="Line 2034">
            <a:extLst>
              <a:ext uri="{FF2B5EF4-FFF2-40B4-BE49-F238E27FC236}">
                <a16:creationId xmlns:a16="http://schemas.microsoft.com/office/drawing/2014/main" id="{0303FB59-CED2-D6F9-15BF-5FD9281C5B9F}"/>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26</xdr:col>
      <xdr:colOff>26213</xdr:colOff>
      <xdr:row>24</xdr:row>
      <xdr:rowOff>102668</xdr:rowOff>
    </xdr:from>
    <xdr:to>
      <xdr:col>29</xdr:col>
      <xdr:colOff>159563</xdr:colOff>
      <xdr:row>26</xdr:row>
      <xdr:rowOff>26003</xdr:rowOff>
    </xdr:to>
    <xdr:grpSp>
      <xdr:nvGrpSpPr>
        <xdr:cNvPr id="83" name="グループ化 137">
          <a:extLst>
            <a:ext uri="{FF2B5EF4-FFF2-40B4-BE49-F238E27FC236}">
              <a16:creationId xmlns:a16="http://schemas.microsoft.com/office/drawing/2014/main" id="{7F90CEB8-5777-49F2-BEF1-4D0B068EAA6A}"/>
            </a:ext>
          </a:extLst>
        </xdr:cNvPr>
        <xdr:cNvGrpSpPr/>
      </xdr:nvGrpSpPr>
      <xdr:grpSpPr>
        <a:xfrm>
          <a:off x="5169713" y="4909130"/>
          <a:ext cx="726831" cy="318988"/>
          <a:chOff x="5000625" y="5657850"/>
          <a:chExt cx="733425" cy="247650"/>
        </a:xfrm>
        <a:solidFill>
          <a:schemeClr val="bg1"/>
        </a:solidFill>
      </xdr:grpSpPr>
      <xdr:sp macro="" textlink="">
        <xdr:nvSpPr>
          <xdr:cNvPr id="84" name="AutoShape 1936">
            <a:extLst>
              <a:ext uri="{FF2B5EF4-FFF2-40B4-BE49-F238E27FC236}">
                <a16:creationId xmlns:a16="http://schemas.microsoft.com/office/drawing/2014/main" id="{04CDB896-3905-BA95-16C5-315BD6A0204D}"/>
              </a:ext>
            </a:extLst>
          </xdr:cNvPr>
          <xdr:cNvSpPr>
            <a:spLocks noChangeArrowheads="1"/>
          </xdr:cNvSpPr>
        </xdr:nvSpPr>
        <xdr:spPr>
          <a:xfrm>
            <a:off x="4972477" y="5740114"/>
            <a:ext cx="728416" cy="255053"/>
          </a:xfrm>
          <a:prstGeom prst="foldedCorner">
            <a:avLst>
              <a:gd name="adj" fmla="val 12500"/>
            </a:avLst>
          </a:prstGeom>
          <a:grpFill/>
          <a:ln w="9525">
            <a:solidFill>
              <a:srgbClr val="000000"/>
            </a:solidFill>
            <a:round/>
          </a:ln>
          <a:effectLst>
            <a:outerShdw dist="35921" dir="2700000" algn="ctr" rotWithShape="0">
              <a:srgbClr val="808080"/>
            </a:outerShdw>
          </a:effectLst>
        </xdr:spPr>
        <xdr:txBody>
          <a:bodyPr rot="0" vert="horz" wrap="square" lIns="74295" tIns="8890" rIns="74295" bIns="8890" anchor="t" anchorCtr="0" upright="1">
            <a:noAutofit/>
          </a:bodyPr>
          <a:lstStyle/>
          <a:p>
            <a:endParaRPr lang="ja-JP" altLang="en-US"/>
          </a:p>
        </xdr:txBody>
      </xdr:sp>
      <xdr:sp macro="" textlink="">
        <xdr:nvSpPr>
          <xdr:cNvPr id="85" name="Text Box 1937">
            <a:extLst>
              <a:ext uri="{FF2B5EF4-FFF2-40B4-BE49-F238E27FC236}">
                <a16:creationId xmlns:a16="http://schemas.microsoft.com/office/drawing/2014/main" id="{62B776E8-F31F-DE4A-D4A7-C8371B5B1D7D}"/>
              </a:ext>
            </a:extLst>
          </xdr:cNvPr>
          <xdr:cNvSpPr txBox="1">
            <a:spLocks noChangeArrowheads="1"/>
          </xdr:cNvSpPr>
        </xdr:nvSpPr>
        <xdr:spPr>
          <a:xfrm>
            <a:off x="5038696" y="5808782"/>
            <a:ext cx="614897" cy="156956"/>
          </a:xfrm>
          <a:prstGeom prst="rect">
            <a:avLst/>
          </a:prstGeom>
          <a:grpFill/>
          <a:ln w="9525" algn="ctr">
            <a:noFill/>
            <a:miter lim="800000"/>
          </a:ln>
          <a:effectLst/>
          <a:extLs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総合結果表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12</xdr:col>
      <xdr:colOff>95250</xdr:colOff>
      <xdr:row>0</xdr:row>
      <xdr:rowOff>47625</xdr:rowOff>
    </xdr:from>
    <xdr:to>
      <xdr:col>23</xdr:col>
      <xdr:colOff>104775</xdr:colOff>
      <xdr:row>1</xdr:row>
      <xdr:rowOff>108585</xdr:rowOff>
    </xdr:to>
    <xdr:sp macro="" textlink="">
      <xdr:nvSpPr>
        <xdr:cNvPr id="86" name="Text Box 1900">
          <a:extLst>
            <a:ext uri="{FF2B5EF4-FFF2-40B4-BE49-F238E27FC236}">
              <a16:creationId xmlns:a16="http://schemas.microsoft.com/office/drawing/2014/main" id="{2D2C7E41-C274-41A5-9A0C-1DD9B0F2E57C}"/>
            </a:ext>
          </a:extLst>
        </xdr:cNvPr>
        <xdr:cNvSpPr txBox="1">
          <a:spLocks noChangeArrowheads="1"/>
        </xdr:cNvSpPr>
      </xdr:nvSpPr>
      <xdr:spPr>
        <a:xfrm>
          <a:off x="2495550" y="47625"/>
          <a:ext cx="2209800" cy="260985"/>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t"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会場全体図（アリーナ）１Ｆ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19052</xdr:colOff>
      <xdr:row>62</xdr:row>
      <xdr:rowOff>123824</xdr:rowOff>
    </xdr:from>
    <xdr:to>
      <xdr:col>18</xdr:col>
      <xdr:colOff>104775</xdr:colOff>
      <xdr:row>64</xdr:row>
      <xdr:rowOff>57150</xdr:rowOff>
    </xdr:to>
    <xdr:sp macro="" textlink="">
      <xdr:nvSpPr>
        <xdr:cNvPr id="87" name="テキスト ボックス 86">
          <a:extLst>
            <a:ext uri="{FF2B5EF4-FFF2-40B4-BE49-F238E27FC236}">
              <a16:creationId xmlns:a16="http://schemas.microsoft.com/office/drawing/2014/main" id="{CB516EEE-3055-4E7F-9AD5-5B1565BA22F0}"/>
            </a:ext>
          </a:extLst>
        </xdr:cNvPr>
        <xdr:cNvSpPr txBox="1"/>
      </xdr:nvSpPr>
      <xdr:spPr>
        <a:xfrm>
          <a:off x="3019427" y="12363449"/>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18</xdr:col>
      <xdr:colOff>104775</xdr:colOff>
      <xdr:row>62</xdr:row>
      <xdr:rowOff>123825</xdr:rowOff>
    </xdr:from>
    <xdr:to>
      <xdr:col>21</xdr:col>
      <xdr:colOff>190498</xdr:colOff>
      <xdr:row>64</xdr:row>
      <xdr:rowOff>57151</xdr:rowOff>
    </xdr:to>
    <xdr:sp macro="" textlink="">
      <xdr:nvSpPr>
        <xdr:cNvPr id="88" name="テキスト ボックス 87">
          <a:extLst>
            <a:ext uri="{FF2B5EF4-FFF2-40B4-BE49-F238E27FC236}">
              <a16:creationId xmlns:a16="http://schemas.microsoft.com/office/drawing/2014/main" id="{03C830FD-6872-4B5E-899B-0B152CBFEAD7}"/>
            </a:ext>
          </a:extLst>
        </xdr:cNvPr>
        <xdr:cNvSpPr txBox="1"/>
      </xdr:nvSpPr>
      <xdr:spPr>
        <a:xfrm>
          <a:off x="3705225" y="12363450"/>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10</xdr:col>
      <xdr:colOff>9292</xdr:colOff>
      <xdr:row>45</xdr:row>
      <xdr:rowOff>153330</xdr:rowOff>
    </xdr:from>
    <xdr:to>
      <xdr:col>11</xdr:col>
      <xdr:colOff>195146</xdr:colOff>
      <xdr:row>48</xdr:row>
      <xdr:rowOff>23233</xdr:rowOff>
    </xdr:to>
    <xdr:sp macro="" textlink="">
      <xdr:nvSpPr>
        <xdr:cNvPr id="89" name="円/楕円 93">
          <a:extLst>
            <a:ext uri="{FF2B5EF4-FFF2-40B4-BE49-F238E27FC236}">
              <a16:creationId xmlns:a16="http://schemas.microsoft.com/office/drawing/2014/main" id="{685DB610-31A8-46C7-9CAC-BE6D8CA8BDE1}"/>
            </a:ext>
          </a:extLst>
        </xdr:cNvPr>
        <xdr:cNvSpPr/>
      </xdr:nvSpPr>
      <xdr:spPr>
        <a:xfrm>
          <a:off x="2009542"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9292</xdr:colOff>
      <xdr:row>45</xdr:row>
      <xdr:rowOff>153330</xdr:rowOff>
    </xdr:from>
    <xdr:to>
      <xdr:col>26</xdr:col>
      <xdr:colOff>195146</xdr:colOff>
      <xdr:row>48</xdr:row>
      <xdr:rowOff>23233</xdr:rowOff>
    </xdr:to>
    <xdr:sp macro="" textlink="">
      <xdr:nvSpPr>
        <xdr:cNvPr id="90" name="円/楕円 94">
          <a:extLst>
            <a:ext uri="{FF2B5EF4-FFF2-40B4-BE49-F238E27FC236}">
              <a16:creationId xmlns:a16="http://schemas.microsoft.com/office/drawing/2014/main" id="{15D98BCE-CB27-43A8-A15C-BC99444042B8}"/>
            </a:ext>
          </a:extLst>
        </xdr:cNvPr>
        <xdr:cNvSpPr/>
      </xdr:nvSpPr>
      <xdr:spPr>
        <a:xfrm>
          <a:off x="5009917"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38100</xdr:colOff>
      <xdr:row>29</xdr:row>
      <xdr:rowOff>123825</xdr:rowOff>
    </xdr:from>
    <xdr:to>
      <xdr:col>24</xdr:col>
      <xdr:colOff>152400</xdr:colOff>
      <xdr:row>31</xdr:row>
      <xdr:rowOff>66675</xdr:rowOff>
    </xdr:to>
    <xdr:sp macro="" textlink="">
      <xdr:nvSpPr>
        <xdr:cNvPr id="91" name="Text Box 1542">
          <a:extLst>
            <a:ext uri="{FF2B5EF4-FFF2-40B4-BE49-F238E27FC236}">
              <a16:creationId xmlns:a16="http://schemas.microsoft.com/office/drawing/2014/main" id="{B44BA02B-5080-4E61-ACAA-87BBAE69354C}"/>
            </a:ext>
          </a:extLst>
        </xdr:cNvPr>
        <xdr:cNvSpPr txBox="1">
          <a:spLocks noChangeArrowheads="1"/>
        </xdr:cNvSpPr>
      </xdr:nvSpPr>
      <xdr:spPr>
        <a:xfrm>
          <a:off x="2438400" y="5962650"/>
          <a:ext cx="2514600" cy="342900"/>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ctr"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会場全体図（観覧席）２Ｆ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133350</xdr:colOff>
      <xdr:row>11</xdr:row>
      <xdr:rowOff>57150</xdr:rowOff>
    </xdr:from>
    <xdr:to>
      <xdr:col>29</xdr:col>
      <xdr:colOff>85725</xdr:colOff>
      <xdr:row>14</xdr:row>
      <xdr:rowOff>114300</xdr:rowOff>
    </xdr:to>
    <xdr:grpSp>
      <xdr:nvGrpSpPr>
        <xdr:cNvPr id="92" name="Group 2009">
          <a:extLst>
            <a:ext uri="{FF2B5EF4-FFF2-40B4-BE49-F238E27FC236}">
              <a16:creationId xmlns:a16="http://schemas.microsoft.com/office/drawing/2014/main" id="{DADF9BE2-4602-4AB0-BBBC-39D774C09169}"/>
            </a:ext>
          </a:extLst>
        </xdr:cNvPr>
        <xdr:cNvGrpSpPr/>
      </xdr:nvGrpSpPr>
      <xdr:grpSpPr>
        <a:xfrm>
          <a:off x="4089888" y="2262554"/>
          <a:ext cx="1732818" cy="650631"/>
          <a:chOff x="657" y="1647"/>
          <a:chExt cx="2880" cy="810"/>
        </a:xfrm>
        <a:solidFill>
          <a:schemeClr val="bg1"/>
        </a:solidFill>
      </xdr:grpSpPr>
      <xdr:sp macro="" textlink="">
        <xdr:nvSpPr>
          <xdr:cNvPr id="93" name="AutoShape 2010">
            <a:extLst>
              <a:ext uri="{FF2B5EF4-FFF2-40B4-BE49-F238E27FC236}">
                <a16:creationId xmlns:a16="http://schemas.microsoft.com/office/drawing/2014/main" id="{5492DD33-02A2-F45F-C264-F3F26C9B8659}"/>
              </a:ext>
            </a:extLst>
          </xdr:cNvPr>
          <xdr:cNvSpPr>
            <a:spLocks noChangeArrowheads="1"/>
          </xdr:cNvSpPr>
        </xdr:nvSpPr>
        <xdr:spPr>
          <a:xfrm>
            <a:off x="599"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94" name="Text Box 2011">
            <a:extLst>
              <a:ext uri="{FF2B5EF4-FFF2-40B4-BE49-F238E27FC236}">
                <a16:creationId xmlns:a16="http://schemas.microsoft.com/office/drawing/2014/main" id="{E1AF3DE7-CF2F-087D-1FD2-398F5C27F6CD}"/>
              </a:ext>
            </a:extLst>
          </xdr:cNvPr>
          <xdr:cNvSpPr txBox="1">
            <a:spLocks noChangeArrowheads="1"/>
          </xdr:cNvSpPr>
        </xdr:nvSpPr>
        <xdr:spPr>
          <a:xfrm>
            <a:off x="708"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30</xdr:col>
      <xdr:colOff>66675</xdr:colOff>
      <xdr:row>2</xdr:row>
      <xdr:rowOff>133350</xdr:rowOff>
    </xdr:from>
    <xdr:to>
      <xdr:col>31</xdr:col>
      <xdr:colOff>133350</xdr:colOff>
      <xdr:row>6</xdr:row>
      <xdr:rowOff>161925</xdr:rowOff>
    </xdr:to>
    <xdr:sp macro="" textlink="">
      <xdr:nvSpPr>
        <xdr:cNvPr id="95" name="下矢印 102">
          <a:extLst>
            <a:ext uri="{FF2B5EF4-FFF2-40B4-BE49-F238E27FC236}">
              <a16:creationId xmlns:a16="http://schemas.microsoft.com/office/drawing/2014/main" id="{891D21B2-C8D1-4F8D-9057-3A40C91E9CDD}"/>
            </a:ext>
          </a:extLst>
        </xdr:cNvPr>
        <xdr:cNvSpPr/>
      </xdr:nvSpPr>
      <xdr:spPr>
        <a:xfrm>
          <a:off x="6067425" y="533400"/>
          <a:ext cx="266700" cy="847725"/>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114301</xdr:colOff>
      <xdr:row>19</xdr:row>
      <xdr:rowOff>114301</xdr:rowOff>
    </xdr:from>
    <xdr:to>
      <xdr:col>20</xdr:col>
      <xdr:colOff>180976</xdr:colOff>
      <xdr:row>22</xdr:row>
      <xdr:rowOff>161925</xdr:rowOff>
    </xdr:to>
    <xdr:sp macro="" textlink="">
      <xdr:nvSpPr>
        <xdr:cNvPr id="96" name="下矢印 103">
          <a:extLst>
            <a:ext uri="{FF2B5EF4-FFF2-40B4-BE49-F238E27FC236}">
              <a16:creationId xmlns:a16="http://schemas.microsoft.com/office/drawing/2014/main" id="{4C419243-4910-439C-838C-2B709ABCFD6C}"/>
            </a:ext>
          </a:extLst>
        </xdr:cNvPr>
        <xdr:cNvSpPr/>
      </xdr:nvSpPr>
      <xdr:spPr>
        <a:xfrm>
          <a:off x="3914776" y="3933826"/>
          <a:ext cx="266700" cy="666749"/>
        </a:xfrm>
        <a:prstGeom prst="downArrow">
          <a:avLst/>
        </a:prstGeom>
        <a:solidFill>
          <a:schemeClr val="accent6">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143998</xdr:colOff>
      <xdr:row>48</xdr:row>
      <xdr:rowOff>11767</xdr:rowOff>
    </xdr:from>
    <xdr:to>
      <xdr:col>31</xdr:col>
      <xdr:colOff>134473</xdr:colOff>
      <xdr:row>58</xdr:row>
      <xdr:rowOff>0</xdr:rowOff>
    </xdr:to>
    <xdr:sp macro="" textlink="">
      <xdr:nvSpPr>
        <xdr:cNvPr id="97" name="横巻き 111">
          <a:extLst>
            <a:ext uri="{FF2B5EF4-FFF2-40B4-BE49-F238E27FC236}">
              <a16:creationId xmlns:a16="http://schemas.microsoft.com/office/drawing/2014/main" id="{54D7F8B0-427E-41E6-AB75-652CA98D246D}"/>
            </a:ext>
          </a:extLst>
        </xdr:cNvPr>
        <xdr:cNvSpPr/>
      </xdr:nvSpPr>
      <xdr:spPr>
        <a:xfrm>
          <a:off x="1144123" y="9508192"/>
          <a:ext cx="5191125" cy="1959908"/>
        </a:xfrm>
        <a:prstGeom prst="horizontalScroll">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・観客席通路は</a:t>
          </a:r>
          <a:r>
            <a:rPr kumimoji="1" lang="ja-JP" altLang="en-US" sz="1400" b="1" u="sng" cap="none" spc="0">
              <a:ln w="0"/>
              <a:solidFill>
                <a:schemeClr val="tx1"/>
              </a:solidFill>
              <a:effectLst/>
              <a:latin typeface="BIZ UDPゴシック" panose="020B0400000000000000" pitchFamily="50" charset="-128"/>
              <a:ea typeface="BIZ UDPゴシック" panose="020B0400000000000000" pitchFamily="50" charset="-128"/>
            </a:rPr>
            <a:t>ふさがないようにお願いいたします。</a:t>
          </a:r>
          <a:endParaRPr kumimoji="1" lang="en-US" altLang="ja-JP" sz="1400" b="0" cap="none" spc="0">
            <a:ln w="0"/>
            <a:solidFill>
              <a:schemeClr val="tx1"/>
            </a:solidFill>
            <a:effectLst/>
            <a:latin typeface="BIZ UDPゴシック" panose="020B0400000000000000" pitchFamily="50" charset="-128"/>
            <a:ea typeface="BIZ UDPゴシック" panose="020B0400000000000000" pitchFamily="50" charset="-128"/>
          </a:endParaRPr>
        </a:p>
        <a:p>
          <a:pPr algn="l">
            <a:lnSpc>
              <a:spcPts val="2000"/>
            </a:lnSpc>
          </a:pP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・階段は、</a:t>
          </a:r>
          <a:r>
            <a:rPr kumimoji="1" lang="ja-JP" altLang="en-US" sz="1400" b="1" u="sng" cap="none" spc="0">
              <a:ln w="0"/>
              <a:solidFill>
                <a:schemeClr val="tx1"/>
              </a:solidFill>
              <a:effectLst/>
              <a:latin typeface="BIZ UDPゴシック" panose="020B0400000000000000" pitchFamily="50" charset="-128"/>
              <a:ea typeface="BIZ UDPゴシック" panose="020B0400000000000000" pitchFamily="50" charset="-128"/>
            </a:rPr>
            <a:t>左側通行での移動</a:t>
          </a: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をお願いいたします。</a:t>
          </a:r>
          <a:endParaRPr kumimoji="1" lang="en-US" altLang="ja-JP" sz="1400" b="0" cap="none" spc="0">
            <a:ln w="0"/>
            <a:solidFill>
              <a:srgbClr val="FF0000"/>
            </a:solidFill>
            <a:effectLst/>
            <a:latin typeface="BIZ UDPゴシック" panose="020B0400000000000000" pitchFamily="50" charset="-128"/>
            <a:ea typeface="BIZ UDPゴシック" panose="020B0400000000000000" pitchFamily="50" charset="-128"/>
          </a:endParaRPr>
        </a:p>
        <a:p>
          <a:pPr algn="l">
            <a:lnSpc>
              <a:spcPts val="2000"/>
            </a:lnSpc>
          </a:pPr>
          <a:r>
            <a:rPr kumimoji="1" lang="ja-JP" altLang="en-US" sz="1400" b="0" cap="none" spc="0">
              <a:ln w="0"/>
              <a:solidFill>
                <a:srgbClr val="FF0000"/>
              </a:solidFill>
              <a:effectLst/>
              <a:latin typeface="BIZ UDPゴシック" panose="020B0400000000000000" pitchFamily="50" charset="-128"/>
              <a:ea typeface="BIZ UDPゴシック" panose="020B0400000000000000" pitchFamily="50" charset="-128"/>
            </a:rPr>
            <a:t>・応援の際、席の譲り合いにご協力ください</a:t>
          </a:r>
          <a:endParaRPr kumimoji="1" lang="en-US" altLang="ja-JP" sz="1400" b="0" cap="none" spc="0">
            <a:ln w="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104775</xdr:colOff>
      <xdr:row>2</xdr:row>
      <xdr:rowOff>104775</xdr:rowOff>
    </xdr:from>
    <xdr:to>
      <xdr:col>6</xdr:col>
      <xdr:colOff>57150</xdr:colOff>
      <xdr:row>4</xdr:row>
      <xdr:rowOff>133350</xdr:rowOff>
    </xdr:to>
    <xdr:sp macro="" textlink="">
      <xdr:nvSpPr>
        <xdr:cNvPr id="98" name="AutoShape 2239">
          <a:extLst>
            <a:ext uri="{FF2B5EF4-FFF2-40B4-BE49-F238E27FC236}">
              <a16:creationId xmlns:a16="http://schemas.microsoft.com/office/drawing/2014/main" id="{F96439D9-F1F6-467A-92DE-04A8EE7EF8BB}"/>
            </a:ext>
          </a:extLst>
        </xdr:cNvPr>
        <xdr:cNvSpPr>
          <a:spLocks noChangeArrowheads="1"/>
        </xdr:cNvSpPr>
      </xdr:nvSpPr>
      <xdr:spPr>
        <a:xfrm rot="-5400000">
          <a:off x="866775" y="542925"/>
          <a:ext cx="428625" cy="3524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12</xdr:col>
      <xdr:colOff>133349</xdr:colOff>
      <xdr:row>3</xdr:row>
      <xdr:rowOff>114300</xdr:rowOff>
    </xdr:from>
    <xdr:to>
      <xdr:col>16</xdr:col>
      <xdr:colOff>76198</xdr:colOff>
      <xdr:row>5</xdr:row>
      <xdr:rowOff>133350</xdr:rowOff>
    </xdr:to>
    <xdr:sp macro="" textlink="">
      <xdr:nvSpPr>
        <xdr:cNvPr id="99" name="AutoShape 2239">
          <a:extLst>
            <a:ext uri="{FF2B5EF4-FFF2-40B4-BE49-F238E27FC236}">
              <a16:creationId xmlns:a16="http://schemas.microsoft.com/office/drawing/2014/main" id="{3E854CAF-B3EA-467A-BE94-89F09CA4A28F}"/>
            </a:ext>
          </a:extLst>
        </xdr:cNvPr>
        <xdr:cNvSpPr>
          <a:spLocks noChangeArrowheads="1"/>
        </xdr:cNvSpPr>
      </xdr:nvSpPr>
      <xdr:spPr>
        <a:xfrm flipH="1">
          <a:off x="2533649" y="714375"/>
          <a:ext cx="742949"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4</xdr:col>
      <xdr:colOff>200024</xdr:colOff>
      <xdr:row>28</xdr:row>
      <xdr:rowOff>50534</xdr:rowOff>
    </xdr:from>
    <xdr:to>
      <xdr:col>11</xdr:col>
      <xdr:colOff>171349</xdr:colOff>
      <xdr:row>31</xdr:row>
      <xdr:rowOff>27335</xdr:rowOff>
    </xdr:to>
    <xdr:sp macro="" textlink="">
      <xdr:nvSpPr>
        <xdr:cNvPr id="100" name="角丸四角形吹き出し 118">
          <a:extLst>
            <a:ext uri="{FF2B5EF4-FFF2-40B4-BE49-F238E27FC236}">
              <a16:creationId xmlns:a16="http://schemas.microsoft.com/office/drawing/2014/main" id="{9CDF4915-73DA-462A-9ECD-5E5631E00A93}"/>
            </a:ext>
          </a:extLst>
        </xdr:cNvPr>
        <xdr:cNvSpPr/>
      </xdr:nvSpPr>
      <xdr:spPr>
        <a:xfrm>
          <a:off x="1000124" y="5689334"/>
          <a:ext cx="1371500" cy="576876"/>
        </a:xfrm>
        <a:prstGeom prst="wedgeRoundRectCallout">
          <a:avLst>
            <a:gd name="adj1" fmla="val -77506"/>
            <a:gd name="adj2" fmla="val 8503"/>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B</a:t>
          </a:r>
          <a:r>
            <a:rPr kumimoji="1" lang="ja-JP" altLang="en-US" sz="1100">
              <a:solidFill>
                <a:sysClr val="windowText" lastClr="000000"/>
              </a:solidFill>
            </a:rPr>
            <a:t>コート左</a:t>
          </a:r>
          <a:endParaRPr kumimoji="1" lang="en-US" altLang="ja-JP" sz="1100">
            <a:solidFill>
              <a:sysClr val="windowText" lastClr="000000"/>
            </a:solidFill>
          </a:endParaRPr>
        </a:p>
        <a:p>
          <a:pPr algn="l"/>
          <a:r>
            <a:rPr kumimoji="1" lang="ja-JP" altLang="en-US" sz="1100">
              <a:solidFill>
                <a:sysClr val="windowText" lastClr="000000"/>
              </a:solidFill>
            </a:rPr>
            <a:t>階段</a:t>
          </a:r>
          <a:endParaRPr kumimoji="1" lang="en-US" altLang="ja-JP" sz="1100">
            <a:solidFill>
              <a:sysClr val="windowText" lastClr="000000"/>
            </a:solidFill>
          </a:endParaRPr>
        </a:p>
      </xdr:txBody>
    </xdr:sp>
    <xdr:clientData/>
  </xdr:twoCellAnchor>
  <xdr:twoCellAnchor>
    <xdr:from>
      <xdr:col>25</xdr:col>
      <xdr:colOff>46754</xdr:colOff>
      <xdr:row>28</xdr:row>
      <xdr:rowOff>28574</xdr:rowOff>
    </xdr:from>
    <xdr:to>
      <xdr:col>32</xdr:col>
      <xdr:colOff>18079</xdr:colOff>
      <xdr:row>31</xdr:row>
      <xdr:rowOff>5375</xdr:rowOff>
    </xdr:to>
    <xdr:sp macro="" textlink="">
      <xdr:nvSpPr>
        <xdr:cNvPr id="101" name="角丸四角形吹き出し 119">
          <a:extLst>
            <a:ext uri="{FF2B5EF4-FFF2-40B4-BE49-F238E27FC236}">
              <a16:creationId xmlns:a16="http://schemas.microsoft.com/office/drawing/2014/main" id="{F01795F2-10B5-4BDD-9FF4-59FDC093154E}"/>
            </a:ext>
          </a:extLst>
        </xdr:cNvPr>
        <xdr:cNvSpPr/>
      </xdr:nvSpPr>
      <xdr:spPr>
        <a:xfrm>
          <a:off x="5047379" y="5667374"/>
          <a:ext cx="1371500" cy="576876"/>
        </a:xfrm>
        <a:prstGeom prst="wedgeRoundRectCallout">
          <a:avLst>
            <a:gd name="adj1" fmla="val 77355"/>
            <a:gd name="adj2" fmla="val 14164"/>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a:t>
          </a:r>
          <a:r>
            <a:rPr kumimoji="1" lang="ja-JP" altLang="en-US" sz="1100">
              <a:solidFill>
                <a:sysClr val="windowText" lastClr="000000"/>
              </a:solidFill>
            </a:rPr>
            <a:t>コート右</a:t>
          </a:r>
          <a:endParaRPr kumimoji="1" lang="en-US" altLang="ja-JP" sz="1100">
            <a:solidFill>
              <a:sysClr val="windowText" lastClr="000000"/>
            </a:solidFill>
          </a:endParaRPr>
        </a:p>
        <a:p>
          <a:pPr algn="l"/>
          <a:r>
            <a:rPr kumimoji="1" lang="ja-JP" altLang="en-US" sz="1100">
              <a:solidFill>
                <a:sysClr val="windowText" lastClr="000000"/>
              </a:solidFill>
            </a:rPr>
            <a:t>階段</a:t>
          </a:r>
          <a:endParaRPr kumimoji="1" lang="en-US" altLang="ja-JP" sz="1100">
            <a:solidFill>
              <a:sysClr val="windowText" lastClr="000000"/>
            </a:solidFill>
          </a:endParaRPr>
        </a:p>
      </xdr:txBody>
    </xdr:sp>
    <xdr:clientData/>
  </xdr:twoCellAnchor>
  <xdr:twoCellAnchor>
    <xdr:from>
      <xdr:col>19</xdr:col>
      <xdr:colOff>47625</xdr:colOff>
      <xdr:row>23</xdr:row>
      <xdr:rowOff>104775</xdr:rowOff>
    </xdr:from>
    <xdr:to>
      <xdr:col>21</xdr:col>
      <xdr:colOff>28575</xdr:colOff>
      <xdr:row>24</xdr:row>
      <xdr:rowOff>66675</xdr:rowOff>
    </xdr:to>
    <xdr:grpSp>
      <xdr:nvGrpSpPr>
        <xdr:cNvPr id="102" name="Group 2032">
          <a:extLst>
            <a:ext uri="{FF2B5EF4-FFF2-40B4-BE49-F238E27FC236}">
              <a16:creationId xmlns:a16="http://schemas.microsoft.com/office/drawing/2014/main" id="{5EEE2A00-B464-4283-8F01-1ED99F69FF1D}"/>
            </a:ext>
          </a:extLst>
        </xdr:cNvPr>
        <xdr:cNvGrpSpPr/>
      </xdr:nvGrpSpPr>
      <xdr:grpSpPr>
        <a:xfrm>
          <a:off x="3806337" y="4713410"/>
          <a:ext cx="376603" cy="159727"/>
          <a:chOff x="4347" y="8847"/>
          <a:chExt cx="540" cy="360"/>
        </a:xfrm>
      </xdr:grpSpPr>
      <xdr:cxnSp macro="">
        <xdr:nvCxnSpPr>
          <xdr:cNvPr id="103" name="Line 2033">
            <a:extLst>
              <a:ext uri="{FF2B5EF4-FFF2-40B4-BE49-F238E27FC236}">
                <a16:creationId xmlns:a16="http://schemas.microsoft.com/office/drawing/2014/main" id="{21245CC8-91BD-00E8-3D83-D412EDED15B7}"/>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4" name="Line 2034">
            <a:extLst>
              <a:ext uri="{FF2B5EF4-FFF2-40B4-BE49-F238E27FC236}">
                <a16:creationId xmlns:a16="http://schemas.microsoft.com/office/drawing/2014/main" id="{9C02DBEF-B4C8-B7FC-3F1D-9177AC5FDB9B}"/>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15</xdr:col>
      <xdr:colOff>19050</xdr:colOff>
      <xdr:row>23</xdr:row>
      <xdr:rowOff>104775</xdr:rowOff>
    </xdr:from>
    <xdr:to>
      <xdr:col>16</xdr:col>
      <xdr:colOff>190500</xdr:colOff>
      <xdr:row>24</xdr:row>
      <xdr:rowOff>66675</xdr:rowOff>
    </xdr:to>
    <xdr:grpSp>
      <xdr:nvGrpSpPr>
        <xdr:cNvPr id="105" name="Group 2032">
          <a:extLst>
            <a:ext uri="{FF2B5EF4-FFF2-40B4-BE49-F238E27FC236}">
              <a16:creationId xmlns:a16="http://schemas.microsoft.com/office/drawing/2014/main" id="{AF37872D-76B5-42D1-B763-5C54D519CF84}"/>
            </a:ext>
          </a:extLst>
        </xdr:cNvPr>
        <xdr:cNvGrpSpPr/>
      </xdr:nvGrpSpPr>
      <xdr:grpSpPr>
        <a:xfrm>
          <a:off x="2986454" y="4713410"/>
          <a:ext cx="369277" cy="159727"/>
          <a:chOff x="4347" y="8847"/>
          <a:chExt cx="540" cy="360"/>
        </a:xfrm>
      </xdr:grpSpPr>
      <xdr:cxnSp macro="">
        <xdr:nvCxnSpPr>
          <xdr:cNvPr id="106" name="Line 2033">
            <a:extLst>
              <a:ext uri="{FF2B5EF4-FFF2-40B4-BE49-F238E27FC236}">
                <a16:creationId xmlns:a16="http://schemas.microsoft.com/office/drawing/2014/main" id="{B9BC20EE-C01F-4E69-AD23-596D22FF6B4D}"/>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7" name="Line 2034">
            <a:extLst>
              <a:ext uri="{FF2B5EF4-FFF2-40B4-BE49-F238E27FC236}">
                <a16:creationId xmlns:a16="http://schemas.microsoft.com/office/drawing/2014/main" id="{5118FFF9-B9CF-E255-AD4A-281F4C36ED1E}"/>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xdr:col>
      <xdr:colOff>161925</xdr:colOff>
      <xdr:row>5</xdr:row>
      <xdr:rowOff>38100</xdr:rowOff>
    </xdr:from>
    <xdr:to>
      <xdr:col>5</xdr:col>
      <xdr:colOff>28575</xdr:colOff>
      <xdr:row>7</xdr:row>
      <xdr:rowOff>104775</xdr:rowOff>
    </xdr:to>
    <xdr:sp macro="" textlink="">
      <xdr:nvSpPr>
        <xdr:cNvPr id="108" name="下矢印 102">
          <a:extLst>
            <a:ext uri="{FF2B5EF4-FFF2-40B4-BE49-F238E27FC236}">
              <a16:creationId xmlns:a16="http://schemas.microsoft.com/office/drawing/2014/main" id="{77BA4E80-EFD9-4426-A8D8-989D3F14F4EE}"/>
            </a:ext>
          </a:extLst>
        </xdr:cNvPr>
        <xdr:cNvSpPr/>
      </xdr:nvSpPr>
      <xdr:spPr>
        <a:xfrm>
          <a:off x="762000" y="1047750"/>
          <a:ext cx="266700" cy="476250"/>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0</xdr:colOff>
      <xdr:row>0</xdr:row>
      <xdr:rowOff>85725</xdr:rowOff>
    </xdr:from>
    <xdr:to>
      <xdr:col>36</xdr:col>
      <xdr:colOff>1905</xdr:colOff>
      <xdr:row>2</xdr:row>
      <xdr:rowOff>114935</xdr:rowOff>
    </xdr:to>
    <xdr:sp macro="" textlink="">
      <xdr:nvSpPr>
        <xdr:cNvPr id="109" name="AutoShape 2031">
          <a:extLst>
            <a:ext uri="{FF2B5EF4-FFF2-40B4-BE49-F238E27FC236}">
              <a16:creationId xmlns:a16="http://schemas.microsoft.com/office/drawing/2014/main" id="{017898D8-5E6C-4BC1-B820-67755CA54725}"/>
            </a:ext>
          </a:extLst>
        </xdr:cNvPr>
        <xdr:cNvSpPr>
          <a:spLocks noChangeArrowheads="1"/>
        </xdr:cNvSpPr>
      </xdr:nvSpPr>
      <xdr:spPr>
        <a:xfrm>
          <a:off x="6600825" y="85725"/>
          <a:ext cx="601980" cy="429260"/>
        </a:xfrm>
        <a:prstGeom prst="wedgeRoundRectCallout">
          <a:avLst>
            <a:gd name="adj1" fmla="val -82525"/>
            <a:gd name="adj2" fmla="val 4566"/>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1100">
              <a:effectLst/>
              <a:latin typeface="BIZ UDPゴシック" panose="020B0400000000000000" pitchFamily="50" charset="-128"/>
              <a:ea typeface="BIZ UDPゴシック" panose="020B0400000000000000" pitchFamily="50" charset="-128"/>
              <a:cs typeface="+mn-cs"/>
            </a:rPr>
            <a:t>A</a:t>
          </a:r>
          <a:r>
            <a:rPr lang="ja-JP" altLang="en-US" sz="1100">
              <a:effectLst/>
              <a:latin typeface="BIZ UDPゴシック" panose="020B0400000000000000" pitchFamily="50" charset="-128"/>
              <a:ea typeface="BIZ UDPゴシック" panose="020B0400000000000000" pitchFamily="50" charset="-128"/>
              <a:cs typeface="+mn-cs"/>
            </a:rPr>
            <a:t>右</a:t>
          </a:r>
          <a:endParaRPr lang="en-US" altLang="ja-JP" sz="900">
            <a:effectLst/>
            <a:latin typeface="BIZ UDPゴシック" panose="020B0400000000000000" pitchFamily="50" charset="-128"/>
            <a:ea typeface="BIZ UDPゴシック" panose="020B0400000000000000" pitchFamily="50" charset="-128"/>
            <a:cs typeface="+mn-cs"/>
          </a:endParaRPr>
        </a:p>
        <a:p>
          <a:pPr algn="ct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出入</a:t>
          </a:r>
          <a:r>
            <a:rPr 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180975</xdr:colOff>
      <xdr:row>5</xdr:row>
      <xdr:rowOff>57150</xdr:rowOff>
    </xdr:from>
    <xdr:to>
      <xdr:col>8</xdr:col>
      <xdr:colOff>182880</xdr:colOff>
      <xdr:row>6</xdr:row>
      <xdr:rowOff>104775</xdr:rowOff>
    </xdr:to>
    <xdr:sp macro="" textlink="">
      <xdr:nvSpPr>
        <xdr:cNvPr id="110" name="AutoShape 2031">
          <a:extLst>
            <a:ext uri="{FF2B5EF4-FFF2-40B4-BE49-F238E27FC236}">
              <a16:creationId xmlns:a16="http://schemas.microsoft.com/office/drawing/2014/main" id="{DE99FBAB-23B1-40DA-A23F-F8324B9A4396}"/>
            </a:ext>
          </a:extLst>
        </xdr:cNvPr>
        <xdr:cNvSpPr>
          <a:spLocks noChangeArrowheads="1"/>
        </xdr:cNvSpPr>
      </xdr:nvSpPr>
      <xdr:spPr>
        <a:xfrm>
          <a:off x="1181100" y="1066800"/>
          <a:ext cx="601980" cy="257175"/>
        </a:xfrm>
        <a:prstGeom prst="wedgeRoundRectCallout">
          <a:avLst>
            <a:gd name="adj1" fmla="val -85689"/>
            <a:gd name="adj2" fmla="val -34339"/>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32</xdr:col>
      <xdr:colOff>152400</xdr:colOff>
      <xdr:row>4</xdr:row>
      <xdr:rowOff>85725</xdr:rowOff>
    </xdr:from>
    <xdr:to>
      <xdr:col>35</xdr:col>
      <xdr:colOff>154305</xdr:colOff>
      <xdr:row>5</xdr:row>
      <xdr:rowOff>133350</xdr:rowOff>
    </xdr:to>
    <xdr:sp macro="" textlink="">
      <xdr:nvSpPr>
        <xdr:cNvPr id="111" name="AutoShape 2031">
          <a:extLst>
            <a:ext uri="{FF2B5EF4-FFF2-40B4-BE49-F238E27FC236}">
              <a16:creationId xmlns:a16="http://schemas.microsoft.com/office/drawing/2014/main" id="{314E5C3F-6FDC-4B43-97D3-1306884CCE2F}"/>
            </a:ext>
          </a:extLst>
        </xdr:cNvPr>
        <xdr:cNvSpPr>
          <a:spLocks noChangeArrowheads="1"/>
        </xdr:cNvSpPr>
      </xdr:nvSpPr>
      <xdr:spPr>
        <a:xfrm>
          <a:off x="6553200" y="885825"/>
          <a:ext cx="601980" cy="257175"/>
        </a:xfrm>
        <a:prstGeom prst="wedgeRoundRectCallout">
          <a:avLst>
            <a:gd name="adj1" fmla="val -103094"/>
            <a:gd name="adj2" fmla="val -42031"/>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11</xdr:col>
      <xdr:colOff>161925</xdr:colOff>
      <xdr:row>19</xdr:row>
      <xdr:rowOff>190500</xdr:rowOff>
    </xdr:from>
    <xdr:to>
      <xdr:col>14</xdr:col>
      <xdr:colOff>121285</xdr:colOff>
      <xdr:row>22</xdr:row>
      <xdr:rowOff>4445</xdr:rowOff>
    </xdr:to>
    <xdr:sp macro="" textlink="">
      <xdr:nvSpPr>
        <xdr:cNvPr id="112" name="AutoShape 2030">
          <a:extLst>
            <a:ext uri="{FF2B5EF4-FFF2-40B4-BE49-F238E27FC236}">
              <a16:creationId xmlns:a16="http://schemas.microsoft.com/office/drawing/2014/main" id="{71815D93-B701-49E4-9BE6-18C97D2E91DE}"/>
            </a:ext>
          </a:extLst>
        </xdr:cNvPr>
        <xdr:cNvSpPr>
          <a:spLocks noChangeArrowheads="1"/>
        </xdr:cNvSpPr>
      </xdr:nvSpPr>
      <xdr:spPr>
        <a:xfrm>
          <a:off x="2362200" y="4010025"/>
          <a:ext cx="559435" cy="433070"/>
        </a:xfrm>
        <a:prstGeom prst="wedgeRoundRectCallout">
          <a:avLst>
            <a:gd name="adj1" fmla="val 100853"/>
            <a:gd name="adj2" fmla="val -27491"/>
            <a:gd name="adj3" fmla="val 16667"/>
          </a:avLst>
        </a:prstGeom>
        <a:solidFill>
          <a:schemeClr val="accent6">
            <a:lumMod val="20000"/>
            <a:lumOff val="80000"/>
          </a:schemeClr>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右</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退場</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21</xdr:col>
      <xdr:colOff>66675</xdr:colOff>
      <xdr:row>20</xdr:row>
      <xdr:rowOff>47625</xdr:rowOff>
    </xdr:from>
    <xdr:to>
      <xdr:col>24</xdr:col>
      <xdr:colOff>26035</xdr:colOff>
      <xdr:row>22</xdr:row>
      <xdr:rowOff>61595</xdr:rowOff>
    </xdr:to>
    <xdr:sp macro="" textlink="">
      <xdr:nvSpPr>
        <xdr:cNvPr id="113" name="AutoShape 2030">
          <a:extLst>
            <a:ext uri="{FF2B5EF4-FFF2-40B4-BE49-F238E27FC236}">
              <a16:creationId xmlns:a16="http://schemas.microsoft.com/office/drawing/2014/main" id="{9FD0F409-2112-4511-A75D-12D7ED7BA013}"/>
            </a:ext>
          </a:extLst>
        </xdr:cNvPr>
        <xdr:cNvSpPr>
          <a:spLocks noChangeArrowheads="1"/>
        </xdr:cNvSpPr>
      </xdr:nvSpPr>
      <xdr:spPr>
        <a:xfrm>
          <a:off x="4267200" y="4067175"/>
          <a:ext cx="559435" cy="433070"/>
        </a:xfrm>
        <a:prstGeom prst="wedgeRoundRectCallout">
          <a:avLst>
            <a:gd name="adj1" fmla="val -84731"/>
            <a:gd name="adj2" fmla="val -56083"/>
            <a:gd name="adj3" fmla="val 16667"/>
          </a:avLst>
        </a:prstGeom>
        <a:solidFill>
          <a:schemeClr val="accent6">
            <a:lumMod val="20000"/>
            <a:lumOff val="80000"/>
          </a:schemeClr>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退場</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xdr:col>
      <xdr:colOff>114300</xdr:colOff>
      <xdr:row>8</xdr:row>
      <xdr:rowOff>9525</xdr:rowOff>
    </xdr:from>
    <xdr:to>
      <xdr:col>4</xdr:col>
      <xdr:colOff>123825</xdr:colOff>
      <xdr:row>18</xdr:row>
      <xdr:rowOff>0</xdr:rowOff>
    </xdr:to>
    <xdr:grpSp>
      <xdr:nvGrpSpPr>
        <xdr:cNvPr id="114" name="グループ化 22">
          <a:extLst>
            <a:ext uri="{FF2B5EF4-FFF2-40B4-BE49-F238E27FC236}">
              <a16:creationId xmlns:a16="http://schemas.microsoft.com/office/drawing/2014/main" id="{756D8C50-6A89-4DD3-A8C2-302BECC1998D}"/>
            </a:ext>
          </a:extLst>
        </xdr:cNvPr>
        <xdr:cNvGrpSpPr/>
      </xdr:nvGrpSpPr>
      <xdr:grpSpPr>
        <a:xfrm>
          <a:off x="707781" y="1621448"/>
          <a:ext cx="207352" cy="1968744"/>
          <a:chOff x="0" y="0"/>
          <a:chExt cx="210303" cy="1704162"/>
        </a:xfrm>
      </xdr:grpSpPr>
      <xdr:grpSp>
        <xdr:nvGrpSpPr>
          <xdr:cNvPr id="115" name="Group 2118">
            <a:extLst>
              <a:ext uri="{FF2B5EF4-FFF2-40B4-BE49-F238E27FC236}">
                <a16:creationId xmlns:a16="http://schemas.microsoft.com/office/drawing/2014/main" id="{D76B828A-B842-B1FF-4408-0DFC2C53CBB3}"/>
              </a:ext>
            </a:extLst>
          </xdr:cNvPr>
          <xdr:cNvGrpSpPr/>
        </xdr:nvGrpSpPr>
        <xdr:grpSpPr>
          <a:xfrm>
            <a:off x="0" y="414669"/>
            <a:ext cx="201930" cy="439420"/>
            <a:chOff x="8385" y="7049"/>
            <a:chExt cx="318" cy="692"/>
          </a:xfrm>
        </xdr:grpSpPr>
        <xdr:sp macro="" textlink="">
          <xdr:nvSpPr>
            <xdr:cNvPr id="130" name="Rectangle 2119">
              <a:extLst>
                <a:ext uri="{FF2B5EF4-FFF2-40B4-BE49-F238E27FC236}">
                  <a16:creationId xmlns:a16="http://schemas.microsoft.com/office/drawing/2014/main" id="{3ACD3F60-7FE9-5D88-2A7C-C17089BC3FA9}"/>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31" name="Group 2120">
              <a:extLst>
                <a:ext uri="{FF2B5EF4-FFF2-40B4-BE49-F238E27FC236}">
                  <a16:creationId xmlns:a16="http://schemas.microsoft.com/office/drawing/2014/main" id="{AAA12ED2-93A2-49E9-F58B-08DB90675CCF}"/>
                </a:ext>
              </a:extLst>
            </xdr:cNvPr>
            <xdr:cNvGrpSpPr/>
          </xdr:nvGrpSpPr>
          <xdr:grpSpPr>
            <a:xfrm rot="5400000">
              <a:off x="8156" y="7364"/>
              <a:ext cx="605" cy="147"/>
              <a:chOff x="8340" y="7542"/>
              <a:chExt cx="605" cy="147"/>
            </a:xfrm>
          </xdr:grpSpPr>
          <xdr:sp macro="" textlink="">
            <xdr:nvSpPr>
              <xdr:cNvPr id="132" name="Oval 2121">
                <a:extLst>
                  <a:ext uri="{FF2B5EF4-FFF2-40B4-BE49-F238E27FC236}">
                    <a16:creationId xmlns:a16="http://schemas.microsoft.com/office/drawing/2014/main" id="{810E5CA1-3684-C929-332F-9152E593E4E2}"/>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3" name="Oval 2122">
                <a:extLst>
                  <a:ext uri="{FF2B5EF4-FFF2-40B4-BE49-F238E27FC236}">
                    <a16:creationId xmlns:a16="http://schemas.microsoft.com/office/drawing/2014/main" id="{81BBEFFD-18F2-64C9-88BA-0576BC04D663}"/>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Oval 2123">
                <a:extLst>
                  <a:ext uri="{FF2B5EF4-FFF2-40B4-BE49-F238E27FC236}">
                    <a16:creationId xmlns:a16="http://schemas.microsoft.com/office/drawing/2014/main" id="{724409B9-B467-F0B0-9E4F-169F5A7BC65E}"/>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16" name="Group 2134">
            <a:extLst>
              <a:ext uri="{FF2B5EF4-FFF2-40B4-BE49-F238E27FC236}">
                <a16:creationId xmlns:a16="http://schemas.microsoft.com/office/drawing/2014/main" id="{1D7D5B7D-D5A4-9992-F05F-B2C37408C382}"/>
              </a:ext>
            </a:extLst>
          </xdr:cNvPr>
          <xdr:cNvGrpSpPr/>
        </xdr:nvGrpSpPr>
        <xdr:grpSpPr>
          <a:xfrm>
            <a:off x="106325" y="0"/>
            <a:ext cx="93345" cy="279400"/>
            <a:chOff x="10298" y="3534"/>
            <a:chExt cx="147" cy="440"/>
          </a:xfrm>
        </xdr:grpSpPr>
        <xdr:sp macro="" textlink="">
          <xdr:nvSpPr>
            <xdr:cNvPr id="127" name="Oval 2135">
              <a:extLst>
                <a:ext uri="{FF2B5EF4-FFF2-40B4-BE49-F238E27FC236}">
                  <a16:creationId xmlns:a16="http://schemas.microsoft.com/office/drawing/2014/main" id="{B9060513-F87D-38AE-00B1-ED790ADBDF6B}"/>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Oval 2136">
              <a:extLst>
                <a:ext uri="{FF2B5EF4-FFF2-40B4-BE49-F238E27FC236}">
                  <a16:creationId xmlns:a16="http://schemas.microsoft.com/office/drawing/2014/main" id="{C8BA44BF-7E4B-78F2-5CCF-E4C7CC72BB59}"/>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9" name="Oval 2137">
              <a:extLst>
                <a:ext uri="{FF2B5EF4-FFF2-40B4-BE49-F238E27FC236}">
                  <a16:creationId xmlns:a16="http://schemas.microsoft.com/office/drawing/2014/main" id="{256E040A-46D2-B9D1-AA9D-155790216471}"/>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17" name="Group 2138">
            <a:extLst>
              <a:ext uri="{FF2B5EF4-FFF2-40B4-BE49-F238E27FC236}">
                <a16:creationId xmlns:a16="http://schemas.microsoft.com/office/drawing/2014/main" id="{4409C78A-E3E2-1239-B5E5-FC93AE177DBD}"/>
              </a:ext>
            </a:extLst>
          </xdr:cNvPr>
          <xdr:cNvGrpSpPr/>
        </xdr:nvGrpSpPr>
        <xdr:grpSpPr>
          <a:xfrm>
            <a:off x="116958" y="1424762"/>
            <a:ext cx="93345" cy="279400"/>
            <a:chOff x="10298" y="3534"/>
            <a:chExt cx="147" cy="440"/>
          </a:xfrm>
        </xdr:grpSpPr>
        <xdr:sp macro="" textlink="">
          <xdr:nvSpPr>
            <xdr:cNvPr id="124" name="Oval 2139">
              <a:extLst>
                <a:ext uri="{FF2B5EF4-FFF2-40B4-BE49-F238E27FC236}">
                  <a16:creationId xmlns:a16="http://schemas.microsoft.com/office/drawing/2014/main" id="{53E6A425-3A5E-F409-4CEA-ECD2DF34939A}"/>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5" name="Oval 2140">
              <a:extLst>
                <a:ext uri="{FF2B5EF4-FFF2-40B4-BE49-F238E27FC236}">
                  <a16:creationId xmlns:a16="http://schemas.microsoft.com/office/drawing/2014/main" id="{4899F9B0-B37E-1B1F-B98F-531CC181E9B5}"/>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Oval 2141">
              <a:extLst>
                <a:ext uri="{FF2B5EF4-FFF2-40B4-BE49-F238E27FC236}">
                  <a16:creationId xmlns:a16="http://schemas.microsoft.com/office/drawing/2014/main" id="{330D5EB4-3D81-507C-A19E-A1A5449D843C}"/>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18" name="Group 2233">
            <a:extLst>
              <a:ext uri="{FF2B5EF4-FFF2-40B4-BE49-F238E27FC236}">
                <a16:creationId xmlns:a16="http://schemas.microsoft.com/office/drawing/2014/main" id="{F1CC18FF-30EA-F46C-2CD5-CF9D29ACC1F7}"/>
              </a:ext>
            </a:extLst>
          </xdr:cNvPr>
          <xdr:cNvGrpSpPr/>
        </xdr:nvGrpSpPr>
        <xdr:grpSpPr>
          <a:xfrm>
            <a:off x="0" y="850604"/>
            <a:ext cx="201930" cy="439420"/>
            <a:chOff x="8385" y="7049"/>
            <a:chExt cx="318" cy="692"/>
          </a:xfrm>
        </xdr:grpSpPr>
        <xdr:sp macro="" textlink="">
          <xdr:nvSpPr>
            <xdr:cNvPr id="119" name="Rectangle 2234">
              <a:extLst>
                <a:ext uri="{FF2B5EF4-FFF2-40B4-BE49-F238E27FC236}">
                  <a16:creationId xmlns:a16="http://schemas.microsoft.com/office/drawing/2014/main" id="{CA75F704-A352-0310-5171-B0BDF9612D17}"/>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20" name="Group 2235">
              <a:extLst>
                <a:ext uri="{FF2B5EF4-FFF2-40B4-BE49-F238E27FC236}">
                  <a16:creationId xmlns:a16="http://schemas.microsoft.com/office/drawing/2014/main" id="{EBA758A7-444F-CF76-82DB-1E9B629FC394}"/>
                </a:ext>
              </a:extLst>
            </xdr:cNvPr>
            <xdr:cNvGrpSpPr/>
          </xdr:nvGrpSpPr>
          <xdr:grpSpPr>
            <a:xfrm rot="5400000">
              <a:off x="8156" y="7364"/>
              <a:ext cx="605" cy="147"/>
              <a:chOff x="8340" y="7542"/>
              <a:chExt cx="605" cy="147"/>
            </a:xfrm>
          </xdr:grpSpPr>
          <xdr:sp macro="" textlink="">
            <xdr:nvSpPr>
              <xdr:cNvPr id="121" name="Oval 2236">
                <a:extLst>
                  <a:ext uri="{FF2B5EF4-FFF2-40B4-BE49-F238E27FC236}">
                    <a16:creationId xmlns:a16="http://schemas.microsoft.com/office/drawing/2014/main" id="{C2B5974B-AF43-D668-409A-19D46E00A1C3}"/>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Oval 2237">
                <a:extLst>
                  <a:ext uri="{FF2B5EF4-FFF2-40B4-BE49-F238E27FC236}">
                    <a16:creationId xmlns:a16="http://schemas.microsoft.com/office/drawing/2014/main" id="{3A859F70-E21E-FB86-7D9F-1B198ED5BAB1}"/>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3" name="Oval 2238">
                <a:extLst>
                  <a:ext uri="{FF2B5EF4-FFF2-40B4-BE49-F238E27FC236}">
                    <a16:creationId xmlns:a16="http://schemas.microsoft.com/office/drawing/2014/main" id="{7399EDFC-AD8F-95FA-22B5-F5E7857D4229}"/>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31</xdr:col>
      <xdr:colOff>85725</xdr:colOff>
      <xdr:row>8</xdr:row>
      <xdr:rowOff>38100</xdr:rowOff>
    </xdr:from>
    <xdr:to>
      <xdr:col>32</xdr:col>
      <xdr:colOff>95250</xdr:colOff>
      <xdr:row>18</xdr:row>
      <xdr:rowOff>9525</xdr:rowOff>
    </xdr:to>
    <xdr:grpSp>
      <xdr:nvGrpSpPr>
        <xdr:cNvPr id="135" name="グループ化 43">
          <a:extLst>
            <a:ext uri="{FF2B5EF4-FFF2-40B4-BE49-F238E27FC236}">
              <a16:creationId xmlns:a16="http://schemas.microsoft.com/office/drawing/2014/main" id="{3056F57C-C5C4-4EE1-B3C2-00009E94ED79}"/>
            </a:ext>
          </a:extLst>
        </xdr:cNvPr>
        <xdr:cNvGrpSpPr/>
      </xdr:nvGrpSpPr>
      <xdr:grpSpPr>
        <a:xfrm>
          <a:off x="6218360" y="1650023"/>
          <a:ext cx="207352" cy="1949694"/>
          <a:chOff x="0" y="0"/>
          <a:chExt cx="212562" cy="1682897"/>
        </a:xfrm>
      </xdr:grpSpPr>
      <xdr:grpSp>
        <xdr:nvGrpSpPr>
          <xdr:cNvPr id="136" name="Group 2142">
            <a:extLst>
              <a:ext uri="{FF2B5EF4-FFF2-40B4-BE49-F238E27FC236}">
                <a16:creationId xmlns:a16="http://schemas.microsoft.com/office/drawing/2014/main" id="{35D1DBCA-CC38-70BA-D172-4F5923C3C226}"/>
              </a:ext>
            </a:extLst>
          </xdr:cNvPr>
          <xdr:cNvGrpSpPr/>
        </xdr:nvGrpSpPr>
        <xdr:grpSpPr>
          <a:xfrm>
            <a:off x="0" y="0"/>
            <a:ext cx="93345" cy="279400"/>
            <a:chOff x="10298" y="3534"/>
            <a:chExt cx="147" cy="440"/>
          </a:xfrm>
        </xdr:grpSpPr>
        <xdr:sp macro="" textlink="">
          <xdr:nvSpPr>
            <xdr:cNvPr id="153" name="Oval 2143">
              <a:extLst>
                <a:ext uri="{FF2B5EF4-FFF2-40B4-BE49-F238E27FC236}">
                  <a16:creationId xmlns:a16="http://schemas.microsoft.com/office/drawing/2014/main" id="{DB2B35B0-6727-2A7E-5990-50A0BFC39D5A}"/>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Oval 2144">
              <a:extLst>
                <a:ext uri="{FF2B5EF4-FFF2-40B4-BE49-F238E27FC236}">
                  <a16:creationId xmlns:a16="http://schemas.microsoft.com/office/drawing/2014/main" id="{31D02ED8-C1F8-FC10-DFED-51C50055A60D}"/>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Oval 2145">
              <a:extLst>
                <a:ext uri="{FF2B5EF4-FFF2-40B4-BE49-F238E27FC236}">
                  <a16:creationId xmlns:a16="http://schemas.microsoft.com/office/drawing/2014/main" id="{915257A5-D004-58C3-6E3D-E5A2811421D5}"/>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37" name="Group 2146">
            <a:extLst>
              <a:ext uri="{FF2B5EF4-FFF2-40B4-BE49-F238E27FC236}">
                <a16:creationId xmlns:a16="http://schemas.microsoft.com/office/drawing/2014/main" id="{8DA19E18-7A46-EE9A-36A5-F2F5E7C4AF7C}"/>
              </a:ext>
            </a:extLst>
          </xdr:cNvPr>
          <xdr:cNvGrpSpPr/>
        </xdr:nvGrpSpPr>
        <xdr:grpSpPr>
          <a:xfrm>
            <a:off x="10632" y="1403497"/>
            <a:ext cx="93345" cy="279400"/>
            <a:chOff x="10298" y="3534"/>
            <a:chExt cx="147" cy="440"/>
          </a:xfrm>
        </xdr:grpSpPr>
        <xdr:sp macro="" textlink="">
          <xdr:nvSpPr>
            <xdr:cNvPr id="150" name="Oval 2147">
              <a:extLst>
                <a:ext uri="{FF2B5EF4-FFF2-40B4-BE49-F238E27FC236}">
                  <a16:creationId xmlns:a16="http://schemas.microsoft.com/office/drawing/2014/main" id="{E51809C3-8CEC-D1E7-4280-C146DC0C78EA}"/>
                </a:ext>
              </a:extLst>
            </xdr:cNvPr>
            <xdr:cNvSpPr>
              <a:spLocks noChangeArrowheads="1"/>
            </xdr:cNvSpPr>
          </xdr:nvSpPr>
          <xdr:spPr>
            <a:xfrm>
              <a:off x="10298" y="3534"/>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Oval 2148">
              <a:extLst>
                <a:ext uri="{FF2B5EF4-FFF2-40B4-BE49-F238E27FC236}">
                  <a16:creationId xmlns:a16="http://schemas.microsoft.com/office/drawing/2014/main" id="{E484D78E-DDC0-A844-B710-A9F31D157DB0}"/>
                </a:ext>
              </a:extLst>
            </xdr:cNvPr>
            <xdr:cNvSpPr>
              <a:spLocks noChangeArrowheads="1"/>
            </xdr:cNvSpPr>
          </xdr:nvSpPr>
          <xdr:spPr>
            <a:xfrm>
              <a:off x="10298" y="3681"/>
              <a:ext cx="147" cy="146"/>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Oval 2149">
              <a:extLst>
                <a:ext uri="{FF2B5EF4-FFF2-40B4-BE49-F238E27FC236}">
                  <a16:creationId xmlns:a16="http://schemas.microsoft.com/office/drawing/2014/main" id="{8A1E29AF-1245-5B32-C374-059EB1B01850}"/>
                </a:ext>
              </a:extLst>
            </xdr:cNvPr>
            <xdr:cNvSpPr>
              <a:spLocks noChangeArrowheads="1"/>
            </xdr:cNvSpPr>
          </xdr:nvSpPr>
          <xdr:spPr>
            <a:xfrm>
              <a:off x="10298" y="3827"/>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38" name="Group 2227">
            <a:extLst>
              <a:ext uri="{FF2B5EF4-FFF2-40B4-BE49-F238E27FC236}">
                <a16:creationId xmlns:a16="http://schemas.microsoft.com/office/drawing/2014/main" id="{C20C39E6-C120-D5E0-4878-EB99B6D16FC0}"/>
              </a:ext>
            </a:extLst>
          </xdr:cNvPr>
          <xdr:cNvGrpSpPr/>
        </xdr:nvGrpSpPr>
        <xdr:grpSpPr>
          <a:xfrm rot="10800000">
            <a:off x="10632" y="382772"/>
            <a:ext cx="201930" cy="439420"/>
            <a:chOff x="8385" y="7049"/>
            <a:chExt cx="318" cy="692"/>
          </a:xfrm>
        </xdr:grpSpPr>
        <xdr:sp macro="" textlink="">
          <xdr:nvSpPr>
            <xdr:cNvPr id="145" name="Rectangle 2228">
              <a:extLst>
                <a:ext uri="{FF2B5EF4-FFF2-40B4-BE49-F238E27FC236}">
                  <a16:creationId xmlns:a16="http://schemas.microsoft.com/office/drawing/2014/main" id="{CAF2EF6D-9E6B-2B53-45D1-7C3B80D5FA14}"/>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46" name="Group 2229">
              <a:extLst>
                <a:ext uri="{FF2B5EF4-FFF2-40B4-BE49-F238E27FC236}">
                  <a16:creationId xmlns:a16="http://schemas.microsoft.com/office/drawing/2014/main" id="{2A93B8A3-7EDF-5971-2946-6774F5474B35}"/>
                </a:ext>
              </a:extLst>
            </xdr:cNvPr>
            <xdr:cNvGrpSpPr/>
          </xdr:nvGrpSpPr>
          <xdr:grpSpPr>
            <a:xfrm rot="5400000">
              <a:off x="8156" y="7364"/>
              <a:ext cx="605" cy="147"/>
              <a:chOff x="8340" y="7542"/>
              <a:chExt cx="605" cy="147"/>
            </a:xfrm>
          </xdr:grpSpPr>
          <xdr:sp macro="" textlink="">
            <xdr:nvSpPr>
              <xdr:cNvPr id="147" name="Oval 2230">
                <a:extLst>
                  <a:ext uri="{FF2B5EF4-FFF2-40B4-BE49-F238E27FC236}">
                    <a16:creationId xmlns:a16="http://schemas.microsoft.com/office/drawing/2014/main" id="{E2AF094D-89A1-088D-5212-E120526D667A}"/>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Oval 2231">
                <a:extLst>
                  <a:ext uri="{FF2B5EF4-FFF2-40B4-BE49-F238E27FC236}">
                    <a16:creationId xmlns:a16="http://schemas.microsoft.com/office/drawing/2014/main" id="{B71DCBE3-D9D7-022D-CE4D-D0738A642E71}"/>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Oval 2232">
                <a:extLst>
                  <a:ext uri="{FF2B5EF4-FFF2-40B4-BE49-F238E27FC236}">
                    <a16:creationId xmlns:a16="http://schemas.microsoft.com/office/drawing/2014/main" id="{70B1F8B9-5088-54DF-E98C-CB5BC82225E4}"/>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39" name="Group 2092">
            <a:extLst>
              <a:ext uri="{FF2B5EF4-FFF2-40B4-BE49-F238E27FC236}">
                <a16:creationId xmlns:a16="http://schemas.microsoft.com/office/drawing/2014/main" id="{5C8DCCF1-D249-4E34-51D5-57E94BEF4334}"/>
              </a:ext>
            </a:extLst>
          </xdr:cNvPr>
          <xdr:cNvGrpSpPr/>
        </xdr:nvGrpSpPr>
        <xdr:grpSpPr>
          <a:xfrm rot="10800000">
            <a:off x="10632" y="818707"/>
            <a:ext cx="201930" cy="439420"/>
            <a:chOff x="8385" y="7049"/>
            <a:chExt cx="318" cy="692"/>
          </a:xfrm>
        </xdr:grpSpPr>
        <xdr:sp macro="" textlink="">
          <xdr:nvSpPr>
            <xdr:cNvPr id="140" name="Rectangle 2002">
              <a:extLst>
                <a:ext uri="{FF2B5EF4-FFF2-40B4-BE49-F238E27FC236}">
                  <a16:creationId xmlns:a16="http://schemas.microsoft.com/office/drawing/2014/main" id="{5531876A-CEA1-CD97-93E1-9AA19B8B5D94}"/>
                </a:ext>
              </a:extLst>
            </xdr:cNvPr>
            <xdr:cNvSpPr>
              <a:spLocks noChangeArrowheads="1"/>
            </xdr:cNvSpPr>
          </xdr:nvSpPr>
          <xdr:spPr>
            <a:xfrm rot="-5400000">
              <a:off x="8284" y="7322"/>
              <a:ext cx="692" cy="146"/>
            </a:xfrm>
            <a:prstGeom prst="rect">
              <a:avLst/>
            </a:prstGeom>
            <a:solidFill>
              <a:srgbClr val="FFFFFF"/>
            </a:solidFill>
            <a:ln w="9525">
              <a:solidFill>
                <a:srgbClr val="000000"/>
              </a:solidFill>
              <a:miter lim="800000"/>
            </a:ln>
            <a:effectLst>
              <a:outerShdw dist="35921" dir="2700000" algn="ctr" rotWithShape="0">
                <a:srgbClr val="808080"/>
              </a:outerShdw>
            </a:effectLst>
          </xdr:spPr>
        </xdr:sp>
        <xdr:grpSp>
          <xdr:nvGrpSpPr>
            <xdr:cNvPr id="141" name="Group 2091">
              <a:extLst>
                <a:ext uri="{FF2B5EF4-FFF2-40B4-BE49-F238E27FC236}">
                  <a16:creationId xmlns:a16="http://schemas.microsoft.com/office/drawing/2014/main" id="{B4A88E78-C5DF-20B0-258B-9284E4C82062}"/>
                </a:ext>
              </a:extLst>
            </xdr:cNvPr>
            <xdr:cNvGrpSpPr/>
          </xdr:nvGrpSpPr>
          <xdr:grpSpPr>
            <a:xfrm rot="5400000">
              <a:off x="8156" y="7364"/>
              <a:ext cx="605" cy="147"/>
              <a:chOff x="8340" y="7542"/>
              <a:chExt cx="605" cy="147"/>
            </a:xfrm>
          </xdr:grpSpPr>
          <xdr:sp macro="" textlink="">
            <xdr:nvSpPr>
              <xdr:cNvPr id="142" name="Oval 2071">
                <a:extLst>
                  <a:ext uri="{FF2B5EF4-FFF2-40B4-BE49-F238E27FC236}">
                    <a16:creationId xmlns:a16="http://schemas.microsoft.com/office/drawing/2014/main" id="{37EE68E9-DA87-ADF6-0D62-EC112D41980D}"/>
                  </a:ext>
                </a:extLst>
              </xdr:cNvPr>
              <xdr:cNvSpPr>
                <a:spLocks noChangeArrowheads="1"/>
              </xdr:cNvSpPr>
            </xdr:nvSpPr>
            <xdr:spPr>
              <a:xfrm rot="-5400000">
                <a:off x="879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Oval 2072">
                <a:extLst>
                  <a:ext uri="{FF2B5EF4-FFF2-40B4-BE49-F238E27FC236}">
                    <a16:creationId xmlns:a16="http://schemas.microsoft.com/office/drawing/2014/main" id="{DBCC0939-5624-E5CF-9D1E-975F78723442}"/>
                  </a:ext>
                </a:extLst>
              </xdr:cNvPr>
              <xdr:cNvSpPr>
                <a:spLocks noChangeArrowheads="1"/>
              </xdr:cNvSpPr>
            </xdr:nvSpPr>
            <xdr:spPr>
              <a:xfrm rot="-5400000">
                <a:off x="8578" y="7542"/>
                <a:ext cx="147"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4" name="Oval 2073">
                <a:extLst>
                  <a:ext uri="{FF2B5EF4-FFF2-40B4-BE49-F238E27FC236}">
                    <a16:creationId xmlns:a16="http://schemas.microsoft.com/office/drawing/2014/main" id="{B5A1BFB4-01D0-F593-F525-4ACC36F9ED66}"/>
                  </a:ext>
                </a:extLst>
              </xdr:cNvPr>
              <xdr:cNvSpPr>
                <a:spLocks noChangeArrowheads="1"/>
              </xdr:cNvSpPr>
            </xdr:nvSpPr>
            <xdr:spPr>
              <a:xfrm rot="-5400000">
                <a:off x="8341" y="7542"/>
                <a:ext cx="146" cy="147"/>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33</xdr:col>
      <xdr:colOff>180975</xdr:colOff>
      <xdr:row>15</xdr:row>
      <xdr:rowOff>76200</xdr:rowOff>
    </xdr:from>
    <xdr:to>
      <xdr:col>35</xdr:col>
      <xdr:colOff>47625</xdr:colOff>
      <xdr:row>20</xdr:row>
      <xdr:rowOff>95250</xdr:rowOff>
    </xdr:to>
    <xdr:grpSp>
      <xdr:nvGrpSpPr>
        <xdr:cNvPr id="156" name="グループ化 64">
          <a:extLst>
            <a:ext uri="{FF2B5EF4-FFF2-40B4-BE49-F238E27FC236}">
              <a16:creationId xmlns:a16="http://schemas.microsoft.com/office/drawing/2014/main" id="{1DB2A8E2-058A-489A-B993-A680178ABB08}"/>
            </a:ext>
          </a:extLst>
        </xdr:cNvPr>
        <xdr:cNvGrpSpPr/>
      </xdr:nvGrpSpPr>
      <xdr:grpSpPr>
        <a:xfrm>
          <a:off x="6709263" y="3072912"/>
          <a:ext cx="262304" cy="1008184"/>
          <a:chOff x="0" y="0"/>
          <a:chExt cx="269191" cy="881324"/>
        </a:xfrm>
      </xdr:grpSpPr>
      <xdr:grpSp>
        <xdr:nvGrpSpPr>
          <xdr:cNvPr id="157" name="グループ化 65">
            <a:extLst>
              <a:ext uri="{FF2B5EF4-FFF2-40B4-BE49-F238E27FC236}">
                <a16:creationId xmlns:a16="http://schemas.microsoft.com/office/drawing/2014/main" id="{AB409C12-05BA-35AC-A4AC-CA6F68C82AF3}"/>
              </a:ext>
            </a:extLst>
          </xdr:cNvPr>
          <xdr:cNvGrpSpPr/>
        </xdr:nvGrpSpPr>
        <xdr:grpSpPr>
          <a:xfrm>
            <a:off x="175846" y="75363"/>
            <a:ext cx="93345" cy="276777"/>
            <a:chOff x="0" y="0"/>
            <a:chExt cx="93345" cy="276777"/>
          </a:xfrm>
        </xdr:grpSpPr>
        <xdr:sp macro="" textlink="">
          <xdr:nvSpPr>
            <xdr:cNvPr id="164" name="Oval 1920">
              <a:extLst>
                <a:ext uri="{FF2B5EF4-FFF2-40B4-BE49-F238E27FC236}">
                  <a16:creationId xmlns:a16="http://schemas.microsoft.com/office/drawing/2014/main" id="{B7DE2676-AB3D-703D-6EE1-6D1EAC19D5C9}"/>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5" name="Oval 1921">
              <a:extLst>
                <a:ext uri="{FF2B5EF4-FFF2-40B4-BE49-F238E27FC236}">
                  <a16:creationId xmlns:a16="http://schemas.microsoft.com/office/drawing/2014/main" id="{A920BDBA-8E4C-F1E5-D936-7F3A7B595EFE}"/>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6" name="Oval 1922">
              <a:extLst>
                <a:ext uri="{FF2B5EF4-FFF2-40B4-BE49-F238E27FC236}">
                  <a16:creationId xmlns:a16="http://schemas.microsoft.com/office/drawing/2014/main" id="{77B4F250-CECA-0C2A-FC5C-9FC22781186E}"/>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8" name="Text Box 1953">
            <a:extLst>
              <a:ext uri="{FF2B5EF4-FFF2-40B4-BE49-F238E27FC236}">
                <a16:creationId xmlns:a16="http://schemas.microsoft.com/office/drawing/2014/main" id="{78BF689E-7667-041A-0FE4-9BF83B6AAD1D}"/>
              </a:ext>
            </a:extLst>
          </xdr:cNvPr>
          <xdr:cNvSpPr txBox="1">
            <a:spLocks noChangeArrowheads="1"/>
          </xdr:cNvSpPr>
        </xdr:nvSpPr>
        <xdr:spPr>
          <a:xfrm>
            <a:off x="9614" y="459821"/>
            <a:ext cx="134596"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59" name="Text Box 1957">
            <a:extLst>
              <a:ext uri="{FF2B5EF4-FFF2-40B4-BE49-F238E27FC236}">
                <a16:creationId xmlns:a16="http://schemas.microsoft.com/office/drawing/2014/main" id="{A05FAEF1-70C5-F720-16F5-37D184367137}"/>
              </a:ext>
            </a:extLst>
          </xdr:cNvPr>
          <xdr:cNvSpPr txBox="1">
            <a:spLocks noChangeArrowheads="1"/>
          </xdr:cNvSpPr>
        </xdr:nvSpPr>
        <xdr:spPr>
          <a:xfrm>
            <a:off x="0" y="0"/>
            <a:ext cx="144209" cy="421503"/>
          </a:xfrm>
          <a:prstGeom prst="rect">
            <a:avLst/>
          </a:prstGeom>
          <a:solidFill>
            <a:srgbClr val="FFFFFF"/>
          </a:solidFill>
          <a:ln w="9525" algn="ctr">
            <a:solidFill>
              <a:srgbClr val="000000"/>
            </a:solidFill>
            <a:miter lim="800000"/>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nvGrpSpPr>
          <xdr:cNvPr id="160" name="グループ化 68">
            <a:extLst>
              <a:ext uri="{FF2B5EF4-FFF2-40B4-BE49-F238E27FC236}">
                <a16:creationId xmlns:a16="http://schemas.microsoft.com/office/drawing/2014/main" id="{CE6CC5CC-E08D-2413-DF84-F7BCDC3811D4}"/>
              </a:ext>
            </a:extLst>
          </xdr:cNvPr>
          <xdr:cNvGrpSpPr/>
        </xdr:nvGrpSpPr>
        <xdr:grpSpPr>
          <a:xfrm>
            <a:off x="175846" y="517490"/>
            <a:ext cx="93345" cy="276777"/>
            <a:chOff x="0" y="0"/>
            <a:chExt cx="93345" cy="276777"/>
          </a:xfrm>
        </xdr:grpSpPr>
        <xdr:sp macro="" textlink="">
          <xdr:nvSpPr>
            <xdr:cNvPr id="161" name="Oval 1920">
              <a:extLst>
                <a:ext uri="{FF2B5EF4-FFF2-40B4-BE49-F238E27FC236}">
                  <a16:creationId xmlns:a16="http://schemas.microsoft.com/office/drawing/2014/main" id="{AEF2A9A8-8408-4BEE-ABD9-99C00EDF271A}"/>
                </a:ext>
              </a:extLst>
            </xdr:cNvPr>
            <xdr:cNvSpPr>
              <a:spLocks noChangeArrowheads="1"/>
            </xdr:cNvSpPr>
          </xdr:nvSpPr>
          <xdr:spPr>
            <a:xfrm>
              <a:off x="0" y="0"/>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Oval 1921">
              <a:extLst>
                <a:ext uri="{FF2B5EF4-FFF2-40B4-BE49-F238E27FC236}">
                  <a16:creationId xmlns:a16="http://schemas.microsoft.com/office/drawing/2014/main" id="{BBC716B4-EB84-5B40-4EB1-47D749FAC703}"/>
                </a:ext>
              </a:extLst>
            </xdr:cNvPr>
            <xdr:cNvSpPr>
              <a:spLocks noChangeArrowheads="1"/>
            </xdr:cNvSpPr>
          </xdr:nvSpPr>
          <xdr:spPr>
            <a:xfrm>
              <a:off x="0" y="95003"/>
              <a:ext cx="93345" cy="93345"/>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Oval 1922">
              <a:extLst>
                <a:ext uri="{FF2B5EF4-FFF2-40B4-BE49-F238E27FC236}">
                  <a16:creationId xmlns:a16="http://schemas.microsoft.com/office/drawing/2014/main" id="{C9195A4B-4E15-849E-2F57-67A76C236728}"/>
                </a:ext>
              </a:extLst>
            </xdr:cNvPr>
            <xdr:cNvSpPr>
              <a:spLocks noChangeArrowheads="1"/>
            </xdr:cNvSpPr>
          </xdr:nvSpPr>
          <xdr:spPr>
            <a:xfrm>
              <a:off x="0" y="184067"/>
              <a:ext cx="93345" cy="92710"/>
            </a:xfrm>
            <a:prstGeom prst="ellipse">
              <a:avLst/>
            </a:prstGeom>
            <a:solidFill>
              <a:srgbClr val="FFFFFF"/>
            </a:solid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xdr:col>
      <xdr:colOff>76200</xdr:colOff>
      <xdr:row>6</xdr:row>
      <xdr:rowOff>0</xdr:rowOff>
    </xdr:from>
    <xdr:to>
      <xdr:col>14</xdr:col>
      <xdr:colOff>85725</xdr:colOff>
      <xdr:row>19</xdr:row>
      <xdr:rowOff>152400</xdr:rowOff>
    </xdr:to>
    <xdr:grpSp>
      <xdr:nvGrpSpPr>
        <xdr:cNvPr id="167" name="Group 2109">
          <a:extLst>
            <a:ext uri="{FF2B5EF4-FFF2-40B4-BE49-F238E27FC236}">
              <a16:creationId xmlns:a16="http://schemas.microsoft.com/office/drawing/2014/main" id="{E9F7CFE4-3B19-43FC-8E44-57182B5900A3}"/>
            </a:ext>
          </a:extLst>
        </xdr:cNvPr>
        <xdr:cNvGrpSpPr/>
      </xdr:nvGrpSpPr>
      <xdr:grpSpPr>
        <a:xfrm rot="-5400000">
          <a:off x="796070" y="1881187"/>
          <a:ext cx="2724150" cy="1394314"/>
          <a:chOff x="2007" y="1107"/>
          <a:chExt cx="3600" cy="2160"/>
        </a:xfrm>
      </xdr:grpSpPr>
      <xdr:sp macro="" textlink="">
        <xdr:nvSpPr>
          <xdr:cNvPr id="168" name="Rectangle 2110">
            <a:extLst>
              <a:ext uri="{FF2B5EF4-FFF2-40B4-BE49-F238E27FC236}">
                <a16:creationId xmlns:a16="http://schemas.microsoft.com/office/drawing/2014/main" id="{26A18DB1-3AAD-B480-1506-CEF2C7A340CE}"/>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9" name="Rectangle 2111">
            <a:extLst>
              <a:ext uri="{FF2B5EF4-FFF2-40B4-BE49-F238E27FC236}">
                <a16:creationId xmlns:a16="http://schemas.microsoft.com/office/drawing/2014/main" id="{58897AEF-FD73-5085-CE42-1E7D478E8A65}"/>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0" name="Rectangle 2112">
            <a:extLst>
              <a:ext uri="{FF2B5EF4-FFF2-40B4-BE49-F238E27FC236}">
                <a16:creationId xmlns:a16="http://schemas.microsoft.com/office/drawing/2014/main" id="{B9019197-AB40-E93E-2824-42A99BCFCC42}"/>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1" name="Rectangle 2113">
            <a:extLst>
              <a:ext uri="{FF2B5EF4-FFF2-40B4-BE49-F238E27FC236}">
                <a16:creationId xmlns:a16="http://schemas.microsoft.com/office/drawing/2014/main" id="{5B0DFDA6-788E-AD24-C382-418A05794140}"/>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2" name="Oval 2114">
            <a:extLst>
              <a:ext uri="{FF2B5EF4-FFF2-40B4-BE49-F238E27FC236}">
                <a16:creationId xmlns:a16="http://schemas.microsoft.com/office/drawing/2014/main" id="{C96A983C-8322-3A1A-E9AA-8EDD4CBAF287}"/>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85725</xdr:colOff>
      <xdr:row>8</xdr:row>
      <xdr:rowOff>47625</xdr:rowOff>
    </xdr:from>
    <xdr:to>
      <xdr:col>13</xdr:col>
      <xdr:colOff>140970</xdr:colOff>
      <xdr:row>10</xdr:row>
      <xdr:rowOff>41910</xdr:rowOff>
    </xdr:to>
    <xdr:sp macro="" textlink="">
      <xdr:nvSpPr>
        <xdr:cNvPr id="173" name="Text Box 1934">
          <a:extLst>
            <a:ext uri="{FF2B5EF4-FFF2-40B4-BE49-F238E27FC236}">
              <a16:creationId xmlns:a16="http://schemas.microsoft.com/office/drawing/2014/main" id="{2C6CF5FF-47FF-46C1-85B9-78AE11E1CC78}"/>
            </a:ext>
          </a:extLst>
        </xdr:cNvPr>
        <xdr:cNvSpPr txBox="1">
          <a:spLocks noChangeArrowheads="1"/>
        </xdr:cNvSpPr>
      </xdr:nvSpPr>
      <xdr:spPr>
        <a:xfrm>
          <a:off x="1685925" y="1666875"/>
          <a:ext cx="1055370" cy="39433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Ｂコート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104775</xdr:colOff>
      <xdr:row>6</xdr:row>
      <xdr:rowOff>9525</xdr:rowOff>
    </xdr:from>
    <xdr:to>
      <xdr:col>28</xdr:col>
      <xdr:colOff>114300</xdr:colOff>
      <xdr:row>19</xdr:row>
      <xdr:rowOff>161925</xdr:rowOff>
    </xdr:to>
    <xdr:grpSp>
      <xdr:nvGrpSpPr>
        <xdr:cNvPr id="174" name="Group 1978">
          <a:extLst>
            <a:ext uri="{FF2B5EF4-FFF2-40B4-BE49-F238E27FC236}">
              <a16:creationId xmlns:a16="http://schemas.microsoft.com/office/drawing/2014/main" id="{02695980-24AA-4D5A-BBA5-765F0A9083F3}"/>
            </a:ext>
          </a:extLst>
        </xdr:cNvPr>
        <xdr:cNvGrpSpPr/>
      </xdr:nvGrpSpPr>
      <xdr:grpSpPr>
        <a:xfrm rot="-5400000">
          <a:off x="3594222" y="1890712"/>
          <a:ext cx="2724150" cy="1394314"/>
          <a:chOff x="2007" y="1107"/>
          <a:chExt cx="3600" cy="2160"/>
        </a:xfrm>
      </xdr:grpSpPr>
      <xdr:sp macro="" textlink="">
        <xdr:nvSpPr>
          <xdr:cNvPr id="175" name="Rectangle 1979">
            <a:extLst>
              <a:ext uri="{FF2B5EF4-FFF2-40B4-BE49-F238E27FC236}">
                <a16:creationId xmlns:a16="http://schemas.microsoft.com/office/drawing/2014/main" id="{B8459B28-EF8E-B4A7-2499-250E6AE14E5F}"/>
              </a:ext>
            </a:extLst>
          </xdr:cNvPr>
          <xdr:cNvSpPr>
            <a:spLocks noChangeArrowheads="1"/>
          </xdr:cNvSpPr>
        </xdr:nvSpPr>
        <xdr:spPr>
          <a:xfrm>
            <a:off x="200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6" name="Rectangle 1980">
            <a:extLst>
              <a:ext uri="{FF2B5EF4-FFF2-40B4-BE49-F238E27FC236}">
                <a16:creationId xmlns:a16="http://schemas.microsoft.com/office/drawing/2014/main" id="{A5FED28C-479B-A2DB-86F0-1CF11BE799E0}"/>
              </a:ext>
            </a:extLst>
          </xdr:cNvPr>
          <xdr:cNvSpPr>
            <a:spLocks noChangeArrowheads="1"/>
          </xdr:cNvSpPr>
        </xdr:nvSpPr>
        <xdr:spPr>
          <a:xfrm>
            <a:off x="4527" y="1107"/>
            <a:ext cx="1080" cy="216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7" name="Rectangle 1981">
            <a:extLst>
              <a:ext uri="{FF2B5EF4-FFF2-40B4-BE49-F238E27FC236}">
                <a16:creationId xmlns:a16="http://schemas.microsoft.com/office/drawing/2014/main" id="{13C05D7D-3D19-B1F4-B760-80DB17BB5F84}"/>
              </a:ext>
            </a:extLst>
          </xdr:cNvPr>
          <xdr:cNvSpPr>
            <a:spLocks noChangeArrowheads="1"/>
          </xdr:cNvSpPr>
        </xdr:nvSpPr>
        <xdr:spPr>
          <a:xfrm>
            <a:off x="236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8" name="Rectangle 1982">
            <a:extLst>
              <a:ext uri="{FF2B5EF4-FFF2-40B4-BE49-F238E27FC236}">
                <a16:creationId xmlns:a16="http://schemas.microsoft.com/office/drawing/2014/main" id="{C07061C1-0086-38EF-3085-6E17842A24B0}"/>
              </a:ext>
            </a:extLst>
          </xdr:cNvPr>
          <xdr:cNvSpPr>
            <a:spLocks noChangeArrowheads="1"/>
          </xdr:cNvSpPr>
        </xdr:nvSpPr>
        <xdr:spPr>
          <a:xfrm>
            <a:off x="3807" y="1467"/>
            <a:ext cx="1440" cy="1440"/>
          </a:xfrm>
          <a:prstGeom prst="rect">
            <a:avLst/>
          </a:prstGeom>
          <a:solidFill>
            <a:srgbClr val="FFFFFF"/>
          </a:solidFill>
          <a:ln w="12700">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9" name="Oval 1983">
            <a:extLst>
              <a:ext uri="{FF2B5EF4-FFF2-40B4-BE49-F238E27FC236}">
                <a16:creationId xmlns:a16="http://schemas.microsoft.com/office/drawing/2014/main" id="{ACF4B56B-37EF-3696-1ADE-ED4A0BF55193}"/>
              </a:ext>
            </a:extLst>
          </xdr:cNvPr>
          <xdr:cNvSpPr>
            <a:spLocks noChangeArrowheads="1"/>
          </xdr:cNvSpPr>
        </xdr:nvSpPr>
        <xdr:spPr>
          <a:xfrm>
            <a:off x="3627" y="2007"/>
            <a:ext cx="360" cy="360"/>
          </a:xfrm>
          <a:prstGeom prst="ellipse">
            <a:avLst/>
          </a:prstGeom>
          <a:noFill/>
          <a:ln w="12700">
            <a:solidFill>
              <a:srgbClr val="000000"/>
            </a:solidFill>
            <a:rou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47625</xdr:colOff>
      <xdr:row>8</xdr:row>
      <xdr:rowOff>28575</xdr:rowOff>
    </xdr:from>
    <xdr:to>
      <xdr:col>27</xdr:col>
      <xdr:colOff>148590</xdr:colOff>
      <xdr:row>10</xdr:row>
      <xdr:rowOff>31115</xdr:rowOff>
    </xdr:to>
    <xdr:sp macro="" textlink="">
      <xdr:nvSpPr>
        <xdr:cNvPr id="180" name="Text Box 1909">
          <a:extLst>
            <a:ext uri="{FF2B5EF4-FFF2-40B4-BE49-F238E27FC236}">
              <a16:creationId xmlns:a16="http://schemas.microsoft.com/office/drawing/2014/main" id="{6AE79CE7-C006-49AC-A236-61EA74C0052F}"/>
            </a:ext>
          </a:extLst>
        </xdr:cNvPr>
        <xdr:cNvSpPr txBox="1">
          <a:spLocks noChangeArrowheads="1"/>
        </xdr:cNvSpPr>
      </xdr:nvSpPr>
      <xdr:spPr>
        <a:xfrm>
          <a:off x="4448175" y="1647825"/>
          <a:ext cx="1101090" cy="40259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Ａコート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123825</xdr:colOff>
      <xdr:row>11</xdr:row>
      <xdr:rowOff>57151</xdr:rowOff>
    </xdr:from>
    <xdr:to>
      <xdr:col>15</xdr:col>
      <xdr:colOff>76200</xdr:colOff>
      <xdr:row>14</xdr:row>
      <xdr:rowOff>114301</xdr:rowOff>
    </xdr:to>
    <xdr:grpSp>
      <xdr:nvGrpSpPr>
        <xdr:cNvPr id="181" name="Group 2009">
          <a:extLst>
            <a:ext uri="{FF2B5EF4-FFF2-40B4-BE49-F238E27FC236}">
              <a16:creationId xmlns:a16="http://schemas.microsoft.com/office/drawing/2014/main" id="{D8A84B34-F024-4A45-814A-59CEFBD9DE24}"/>
            </a:ext>
          </a:extLst>
        </xdr:cNvPr>
        <xdr:cNvGrpSpPr/>
      </xdr:nvGrpSpPr>
      <xdr:grpSpPr>
        <a:xfrm>
          <a:off x="1310787" y="2262555"/>
          <a:ext cx="1732817" cy="650631"/>
          <a:chOff x="657" y="1647"/>
          <a:chExt cx="2880" cy="810"/>
        </a:xfrm>
        <a:solidFill>
          <a:schemeClr val="bg1"/>
        </a:solidFill>
      </xdr:grpSpPr>
      <xdr:sp macro="" textlink="">
        <xdr:nvSpPr>
          <xdr:cNvPr id="182" name="AutoShape 2010">
            <a:extLst>
              <a:ext uri="{FF2B5EF4-FFF2-40B4-BE49-F238E27FC236}">
                <a16:creationId xmlns:a16="http://schemas.microsoft.com/office/drawing/2014/main" id="{D3EB4E3B-8F95-E415-C9A5-8D432AB963B4}"/>
              </a:ext>
            </a:extLst>
          </xdr:cNvPr>
          <xdr:cNvSpPr>
            <a:spLocks noChangeArrowheads="1"/>
          </xdr:cNvSpPr>
        </xdr:nvSpPr>
        <xdr:spPr>
          <a:xfrm>
            <a:off x="638"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183" name="Text Box 2011">
            <a:extLst>
              <a:ext uri="{FF2B5EF4-FFF2-40B4-BE49-F238E27FC236}">
                <a16:creationId xmlns:a16="http://schemas.microsoft.com/office/drawing/2014/main" id="{004E803D-4C4C-56AC-E863-8B61000397C9}"/>
              </a:ext>
            </a:extLst>
          </xdr:cNvPr>
          <xdr:cNvSpPr txBox="1">
            <a:spLocks noChangeArrowheads="1"/>
          </xdr:cNvSpPr>
        </xdr:nvSpPr>
        <xdr:spPr>
          <a:xfrm>
            <a:off x="746"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xdr:col>
      <xdr:colOff>9525</xdr:colOff>
      <xdr:row>0</xdr:row>
      <xdr:rowOff>123824</xdr:rowOff>
    </xdr:from>
    <xdr:to>
      <xdr:col>6</xdr:col>
      <xdr:colOff>169218</xdr:colOff>
      <xdr:row>1</xdr:row>
      <xdr:rowOff>190499</xdr:rowOff>
    </xdr:to>
    <xdr:sp macro="" textlink="">
      <xdr:nvSpPr>
        <xdr:cNvPr id="184" name="Text Box 2016">
          <a:extLst>
            <a:ext uri="{FF2B5EF4-FFF2-40B4-BE49-F238E27FC236}">
              <a16:creationId xmlns:a16="http://schemas.microsoft.com/office/drawing/2014/main" id="{C722A3D8-84AC-4325-BA7B-924A14E2C891}"/>
            </a:ext>
          </a:extLst>
        </xdr:cNvPr>
        <xdr:cNvSpPr txBox="1">
          <a:spLocks noChangeArrowheads="1"/>
        </xdr:cNvSpPr>
      </xdr:nvSpPr>
      <xdr:spPr>
        <a:xfrm>
          <a:off x="809625" y="123824"/>
          <a:ext cx="559743" cy="266700"/>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altLang="en-US" sz="1050" kern="100">
              <a:solidFill>
                <a:srgbClr val="0000FF"/>
              </a:solidFill>
              <a:effectLst/>
              <a:latin typeface="Century" panose="02040604050505020304" pitchFamily="18" charset="0"/>
              <a:ea typeface="HGPｺﾞｼｯｸE" panose="020B0900000000000000" pitchFamily="50" charset="-128"/>
              <a:cs typeface="Times New Roman" panose="02020603050405020304" pitchFamily="18" charset="0"/>
            </a:rPr>
            <a:t>出入</a:t>
          </a:r>
          <a:r>
            <a:rPr lang="ja-JP" sz="1050" kern="100">
              <a:solidFill>
                <a:srgbClr val="0000FF"/>
              </a:solidFill>
              <a:effectLst/>
              <a:latin typeface="Century" panose="02040604050505020304" pitchFamily="18" charset="0"/>
              <a:ea typeface="HGPｺﾞｼｯｸE" panose="020B0900000000000000" pitchFamily="50" charset="-128"/>
              <a:cs typeface="Times New Roman" panose="02020603050405020304" pitchFamily="18" charset="0"/>
            </a:rPr>
            <a:t>口</a:t>
          </a:r>
          <a:endParaRPr lang="ja-JP" sz="1050"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29</xdr:col>
      <xdr:colOff>9525</xdr:colOff>
      <xdr:row>1</xdr:row>
      <xdr:rowOff>28575</xdr:rowOff>
    </xdr:from>
    <xdr:to>
      <xdr:col>32</xdr:col>
      <xdr:colOff>85725</xdr:colOff>
      <xdr:row>2</xdr:row>
      <xdr:rowOff>74012</xdr:rowOff>
    </xdr:to>
    <xdr:sp macro="" textlink="">
      <xdr:nvSpPr>
        <xdr:cNvPr id="185" name="Text Box 2016">
          <a:extLst>
            <a:ext uri="{FF2B5EF4-FFF2-40B4-BE49-F238E27FC236}">
              <a16:creationId xmlns:a16="http://schemas.microsoft.com/office/drawing/2014/main" id="{FBA0120F-5FE0-4FA5-859E-6CD51E1CF6E4}"/>
            </a:ext>
          </a:extLst>
        </xdr:cNvPr>
        <xdr:cNvSpPr txBox="1">
          <a:spLocks noChangeArrowheads="1"/>
        </xdr:cNvSpPr>
      </xdr:nvSpPr>
      <xdr:spPr>
        <a:xfrm>
          <a:off x="5810250" y="228600"/>
          <a:ext cx="676275" cy="245462"/>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altLang="en-US"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出</a:t>
          </a:r>
          <a:r>
            <a:rPr lang="ja-JP"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入口</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8107</xdr:colOff>
      <xdr:row>23</xdr:row>
      <xdr:rowOff>105383</xdr:rowOff>
    </xdr:from>
    <xdr:to>
      <xdr:col>17</xdr:col>
      <xdr:colOff>4053</xdr:colOff>
      <xdr:row>24</xdr:row>
      <xdr:rowOff>74009</xdr:rowOff>
    </xdr:to>
    <xdr:sp macro="" textlink="">
      <xdr:nvSpPr>
        <xdr:cNvPr id="186" name="Text Box 2016">
          <a:extLst>
            <a:ext uri="{FF2B5EF4-FFF2-40B4-BE49-F238E27FC236}">
              <a16:creationId xmlns:a16="http://schemas.microsoft.com/office/drawing/2014/main" id="{962D1234-C813-49A8-8F41-F376BB717D43}"/>
            </a:ext>
          </a:extLst>
        </xdr:cNvPr>
        <xdr:cNvSpPr txBox="1">
          <a:spLocks noChangeArrowheads="1"/>
        </xdr:cNvSpPr>
      </xdr:nvSpPr>
      <xdr:spPr>
        <a:xfrm>
          <a:off x="3008482" y="4744058"/>
          <a:ext cx="395996" cy="168651"/>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36681</xdr:colOff>
      <xdr:row>23</xdr:row>
      <xdr:rowOff>105383</xdr:rowOff>
    </xdr:from>
    <xdr:to>
      <xdr:col>21</xdr:col>
      <xdr:colOff>23103</xdr:colOff>
      <xdr:row>24</xdr:row>
      <xdr:rowOff>74010</xdr:rowOff>
    </xdr:to>
    <xdr:sp macro="" textlink="">
      <xdr:nvSpPr>
        <xdr:cNvPr id="187" name="Text Box 2016">
          <a:extLst>
            <a:ext uri="{FF2B5EF4-FFF2-40B4-BE49-F238E27FC236}">
              <a16:creationId xmlns:a16="http://schemas.microsoft.com/office/drawing/2014/main" id="{4E72ACF5-9BDF-4795-8393-377017F8605B}"/>
            </a:ext>
          </a:extLst>
        </xdr:cNvPr>
        <xdr:cNvSpPr txBox="1">
          <a:spLocks noChangeArrowheads="1"/>
        </xdr:cNvSpPr>
      </xdr:nvSpPr>
      <xdr:spPr>
        <a:xfrm>
          <a:off x="3837156" y="4744058"/>
          <a:ext cx="386472" cy="168652"/>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8107</xdr:colOff>
      <xdr:row>23</xdr:row>
      <xdr:rowOff>105383</xdr:rowOff>
    </xdr:from>
    <xdr:to>
      <xdr:col>5</xdr:col>
      <xdr:colOff>194553</xdr:colOff>
      <xdr:row>24</xdr:row>
      <xdr:rowOff>76585</xdr:rowOff>
    </xdr:to>
    <xdr:sp macro="" textlink="">
      <xdr:nvSpPr>
        <xdr:cNvPr id="188" name="Text Box 2016">
          <a:extLst>
            <a:ext uri="{FF2B5EF4-FFF2-40B4-BE49-F238E27FC236}">
              <a16:creationId xmlns:a16="http://schemas.microsoft.com/office/drawing/2014/main" id="{E3E3BA0C-8C0D-433A-A640-ED495E286D72}"/>
            </a:ext>
          </a:extLst>
        </xdr:cNvPr>
        <xdr:cNvSpPr txBox="1">
          <a:spLocks noChangeArrowheads="1"/>
        </xdr:cNvSpPr>
      </xdr:nvSpPr>
      <xdr:spPr>
        <a:xfrm>
          <a:off x="808207" y="4744058"/>
          <a:ext cx="386471" cy="17122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30</xdr:col>
      <xdr:colOff>8107</xdr:colOff>
      <xdr:row>23</xdr:row>
      <xdr:rowOff>89170</xdr:rowOff>
    </xdr:from>
    <xdr:to>
      <xdr:col>32</xdr:col>
      <xdr:colOff>4054</xdr:colOff>
      <xdr:row>24</xdr:row>
      <xdr:rowOff>68302</xdr:rowOff>
    </xdr:to>
    <xdr:sp macro="" textlink="">
      <xdr:nvSpPr>
        <xdr:cNvPr id="189" name="Text Box 2016">
          <a:extLst>
            <a:ext uri="{FF2B5EF4-FFF2-40B4-BE49-F238E27FC236}">
              <a16:creationId xmlns:a16="http://schemas.microsoft.com/office/drawing/2014/main" id="{94BD070F-AF32-475C-97CF-1E744C36278F}"/>
            </a:ext>
          </a:extLst>
        </xdr:cNvPr>
        <xdr:cNvSpPr txBox="1">
          <a:spLocks noChangeArrowheads="1"/>
        </xdr:cNvSpPr>
      </xdr:nvSpPr>
      <xdr:spPr>
        <a:xfrm>
          <a:off x="6008857" y="4727845"/>
          <a:ext cx="395997" cy="179157"/>
        </a:xfrm>
        <a:prstGeom prst="rect">
          <a:avLst/>
        </a:prstGeom>
        <a:solidFill>
          <a:schemeClr val="bg1"/>
        </a:solidFill>
        <a:ln w="9525">
          <a:solidFill>
            <a:srgbClr val="000000"/>
          </a:solidFill>
          <a:miter lim="800000"/>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19050</xdr:colOff>
      <xdr:row>23</xdr:row>
      <xdr:rowOff>114300</xdr:rowOff>
    </xdr:from>
    <xdr:to>
      <xdr:col>5</xdr:col>
      <xdr:colOff>190500</xdr:colOff>
      <xdr:row>24</xdr:row>
      <xdr:rowOff>76200</xdr:rowOff>
    </xdr:to>
    <xdr:grpSp>
      <xdr:nvGrpSpPr>
        <xdr:cNvPr id="190" name="Group 2032">
          <a:extLst>
            <a:ext uri="{FF2B5EF4-FFF2-40B4-BE49-F238E27FC236}">
              <a16:creationId xmlns:a16="http://schemas.microsoft.com/office/drawing/2014/main" id="{6D538E08-1108-4C23-9F51-9A3F0A5E5C0F}"/>
            </a:ext>
          </a:extLst>
        </xdr:cNvPr>
        <xdr:cNvGrpSpPr/>
      </xdr:nvGrpSpPr>
      <xdr:grpSpPr>
        <a:xfrm>
          <a:off x="810358" y="4722935"/>
          <a:ext cx="369277" cy="159727"/>
          <a:chOff x="4347" y="8847"/>
          <a:chExt cx="540" cy="360"/>
        </a:xfrm>
      </xdr:grpSpPr>
      <xdr:cxnSp macro="">
        <xdr:nvCxnSpPr>
          <xdr:cNvPr id="191" name="Line 2033">
            <a:extLst>
              <a:ext uri="{FF2B5EF4-FFF2-40B4-BE49-F238E27FC236}">
                <a16:creationId xmlns:a16="http://schemas.microsoft.com/office/drawing/2014/main" id="{94DCF551-5A70-93D9-A169-A8F007ED625B}"/>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2" name="Line 2034">
            <a:extLst>
              <a:ext uri="{FF2B5EF4-FFF2-40B4-BE49-F238E27FC236}">
                <a16:creationId xmlns:a16="http://schemas.microsoft.com/office/drawing/2014/main" id="{86270B7F-9533-E5E2-8B5D-32B3A589EE4F}"/>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19050</xdr:colOff>
      <xdr:row>23</xdr:row>
      <xdr:rowOff>104775</xdr:rowOff>
    </xdr:from>
    <xdr:to>
      <xdr:col>32</xdr:col>
      <xdr:colOff>0</xdr:colOff>
      <xdr:row>24</xdr:row>
      <xdr:rowOff>66675</xdr:rowOff>
    </xdr:to>
    <xdr:grpSp>
      <xdr:nvGrpSpPr>
        <xdr:cNvPr id="193" name="Group 2032">
          <a:extLst>
            <a:ext uri="{FF2B5EF4-FFF2-40B4-BE49-F238E27FC236}">
              <a16:creationId xmlns:a16="http://schemas.microsoft.com/office/drawing/2014/main" id="{18E6D9F8-DA6D-4B9F-AECD-5BF52CEF7BAB}"/>
            </a:ext>
          </a:extLst>
        </xdr:cNvPr>
        <xdr:cNvGrpSpPr/>
      </xdr:nvGrpSpPr>
      <xdr:grpSpPr>
        <a:xfrm>
          <a:off x="5953858" y="4713410"/>
          <a:ext cx="376604" cy="159727"/>
          <a:chOff x="4347" y="8847"/>
          <a:chExt cx="540" cy="360"/>
        </a:xfrm>
      </xdr:grpSpPr>
      <xdr:cxnSp macro="">
        <xdr:nvCxnSpPr>
          <xdr:cNvPr id="194" name="Line 2033">
            <a:extLst>
              <a:ext uri="{FF2B5EF4-FFF2-40B4-BE49-F238E27FC236}">
                <a16:creationId xmlns:a16="http://schemas.microsoft.com/office/drawing/2014/main" id="{CD8F1EC9-6E2C-AFEB-005E-67258243CF69}"/>
              </a:ext>
            </a:extLst>
          </xdr:cNvPr>
          <xdr:cNvCxnSpPr>
            <a:cxnSpLocks noChangeShapeType="1"/>
          </xdr:cNvCxnSpPr>
        </xdr:nvCxnSpPr>
        <xdr:spPr>
          <a:xfrm>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5" name="Line 2034">
            <a:extLst>
              <a:ext uri="{FF2B5EF4-FFF2-40B4-BE49-F238E27FC236}">
                <a16:creationId xmlns:a16="http://schemas.microsoft.com/office/drawing/2014/main" id="{C8BBD586-7849-230E-00B5-AA2B8FB8850C}"/>
              </a:ext>
            </a:extLst>
          </xdr:cNvPr>
          <xdr:cNvCxnSpPr>
            <a:cxnSpLocks noChangeShapeType="1"/>
          </xdr:cNvCxnSpPr>
        </xdr:nvCxnSpPr>
        <xdr:spPr>
          <a:xfrm flipH="1">
            <a:off x="4347" y="8847"/>
            <a:ext cx="540" cy="360"/>
          </a:xfrm>
          <a:prstGeom prst="line">
            <a:avLst/>
          </a:prstGeom>
          <a:noFill/>
          <a:ln w="19050">
            <a:solidFill>
              <a:srgbClr val="000000"/>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66675</xdr:colOff>
      <xdr:row>0</xdr:row>
      <xdr:rowOff>66675</xdr:rowOff>
    </xdr:from>
    <xdr:to>
      <xdr:col>3</xdr:col>
      <xdr:colOff>26035</xdr:colOff>
      <xdr:row>2</xdr:row>
      <xdr:rowOff>99695</xdr:rowOff>
    </xdr:to>
    <xdr:sp macro="" textlink="">
      <xdr:nvSpPr>
        <xdr:cNvPr id="196" name="AutoShape 2030">
          <a:extLst>
            <a:ext uri="{FF2B5EF4-FFF2-40B4-BE49-F238E27FC236}">
              <a16:creationId xmlns:a16="http://schemas.microsoft.com/office/drawing/2014/main" id="{040A5BD3-A0D7-470F-ABC6-097EFF23B7BF}"/>
            </a:ext>
          </a:extLst>
        </xdr:cNvPr>
        <xdr:cNvSpPr>
          <a:spLocks noChangeArrowheads="1"/>
        </xdr:cNvSpPr>
      </xdr:nvSpPr>
      <xdr:spPr>
        <a:xfrm>
          <a:off x="66675" y="66675"/>
          <a:ext cx="559435" cy="433070"/>
        </a:xfrm>
        <a:prstGeom prst="wedgeRoundRectCallout">
          <a:avLst>
            <a:gd name="adj1" fmla="val 80422"/>
            <a:gd name="adj2" fmla="val -20892"/>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出入</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12</xdr:col>
      <xdr:colOff>95250</xdr:colOff>
      <xdr:row>0</xdr:row>
      <xdr:rowOff>47625</xdr:rowOff>
    </xdr:from>
    <xdr:to>
      <xdr:col>23</xdr:col>
      <xdr:colOff>104775</xdr:colOff>
      <xdr:row>1</xdr:row>
      <xdr:rowOff>108585</xdr:rowOff>
    </xdr:to>
    <xdr:sp macro="" textlink="">
      <xdr:nvSpPr>
        <xdr:cNvPr id="197" name="Text Box 1900">
          <a:extLst>
            <a:ext uri="{FF2B5EF4-FFF2-40B4-BE49-F238E27FC236}">
              <a16:creationId xmlns:a16="http://schemas.microsoft.com/office/drawing/2014/main" id="{1F83806D-9992-4A5C-900F-9A887BECE2EE}"/>
            </a:ext>
          </a:extLst>
        </xdr:cNvPr>
        <xdr:cNvSpPr txBox="1">
          <a:spLocks noChangeArrowheads="1"/>
        </xdr:cNvSpPr>
      </xdr:nvSpPr>
      <xdr:spPr>
        <a:xfrm>
          <a:off x="2495550" y="47625"/>
          <a:ext cx="2209800" cy="260985"/>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t"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会場全体図（アリーナ）１Ｆ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19052</xdr:colOff>
      <xdr:row>62</xdr:row>
      <xdr:rowOff>123824</xdr:rowOff>
    </xdr:from>
    <xdr:to>
      <xdr:col>18</xdr:col>
      <xdr:colOff>104775</xdr:colOff>
      <xdr:row>64</xdr:row>
      <xdr:rowOff>57150</xdr:rowOff>
    </xdr:to>
    <xdr:sp macro="" textlink="">
      <xdr:nvSpPr>
        <xdr:cNvPr id="198" name="テキスト ボックス 197">
          <a:extLst>
            <a:ext uri="{FF2B5EF4-FFF2-40B4-BE49-F238E27FC236}">
              <a16:creationId xmlns:a16="http://schemas.microsoft.com/office/drawing/2014/main" id="{3E61E956-75A2-449F-8341-FC182461A70A}"/>
            </a:ext>
          </a:extLst>
        </xdr:cNvPr>
        <xdr:cNvSpPr txBox="1"/>
      </xdr:nvSpPr>
      <xdr:spPr>
        <a:xfrm>
          <a:off x="3019427" y="12363449"/>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18</xdr:col>
      <xdr:colOff>104775</xdr:colOff>
      <xdr:row>62</xdr:row>
      <xdr:rowOff>123825</xdr:rowOff>
    </xdr:from>
    <xdr:to>
      <xdr:col>21</xdr:col>
      <xdr:colOff>190498</xdr:colOff>
      <xdr:row>64</xdr:row>
      <xdr:rowOff>57151</xdr:rowOff>
    </xdr:to>
    <xdr:sp macro="" textlink="">
      <xdr:nvSpPr>
        <xdr:cNvPr id="199" name="テキスト ボックス 198">
          <a:extLst>
            <a:ext uri="{FF2B5EF4-FFF2-40B4-BE49-F238E27FC236}">
              <a16:creationId xmlns:a16="http://schemas.microsoft.com/office/drawing/2014/main" id="{31678DB4-38C6-456F-852E-D754C5A973D2}"/>
            </a:ext>
          </a:extLst>
        </xdr:cNvPr>
        <xdr:cNvSpPr txBox="1"/>
      </xdr:nvSpPr>
      <xdr:spPr>
        <a:xfrm>
          <a:off x="3705225" y="12363450"/>
          <a:ext cx="685798" cy="3333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10</xdr:col>
      <xdr:colOff>9292</xdr:colOff>
      <xdr:row>45</xdr:row>
      <xdr:rowOff>153330</xdr:rowOff>
    </xdr:from>
    <xdr:to>
      <xdr:col>11</xdr:col>
      <xdr:colOff>195146</xdr:colOff>
      <xdr:row>48</xdr:row>
      <xdr:rowOff>23233</xdr:rowOff>
    </xdr:to>
    <xdr:sp macro="" textlink="">
      <xdr:nvSpPr>
        <xdr:cNvPr id="200" name="円/楕円 93">
          <a:extLst>
            <a:ext uri="{FF2B5EF4-FFF2-40B4-BE49-F238E27FC236}">
              <a16:creationId xmlns:a16="http://schemas.microsoft.com/office/drawing/2014/main" id="{143A70DC-B887-4054-AB91-8BACEAE89E07}"/>
            </a:ext>
          </a:extLst>
        </xdr:cNvPr>
        <xdr:cNvSpPr/>
      </xdr:nvSpPr>
      <xdr:spPr>
        <a:xfrm>
          <a:off x="2009542"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9292</xdr:colOff>
      <xdr:row>45</xdr:row>
      <xdr:rowOff>153330</xdr:rowOff>
    </xdr:from>
    <xdr:to>
      <xdr:col>26</xdr:col>
      <xdr:colOff>195146</xdr:colOff>
      <xdr:row>48</xdr:row>
      <xdr:rowOff>23233</xdr:rowOff>
    </xdr:to>
    <xdr:sp macro="" textlink="">
      <xdr:nvSpPr>
        <xdr:cNvPr id="201" name="円/楕円 94">
          <a:extLst>
            <a:ext uri="{FF2B5EF4-FFF2-40B4-BE49-F238E27FC236}">
              <a16:creationId xmlns:a16="http://schemas.microsoft.com/office/drawing/2014/main" id="{F60860D9-D7D7-4DD2-B854-084F0CD76D51}"/>
            </a:ext>
          </a:extLst>
        </xdr:cNvPr>
        <xdr:cNvSpPr/>
      </xdr:nvSpPr>
      <xdr:spPr>
        <a:xfrm>
          <a:off x="5009917" y="9078255"/>
          <a:ext cx="385879" cy="4414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38100</xdr:colOff>
      <xdr:row>29</xdr:row>
      <xdr:rowOff>123825</xdr:rowOff>
    </xdr:from>
    <xdr:to>
      <xdr:col>24</xdr:col>
      <xdr:colOff>152400</xdr:colOff>
      <xdr:row>31</xdr:row>
      <xdr:rowOff>66675</xdr:rowOff>
    </xdr:to>
    <xdr:sp macro="" textlink="">
      <xdr:nvSpPr>
        <xdr:cNvPr id="202" name="Text Box 1542">
          <a:extLst>
            <a:ext uri="{FF2B5EF4-FFF2-40B4-BE49-F238E27FC236}">
              <a16:creationId xmlns:a16="http://schemas.microsoft.com/office/drawing/2014/main" id="{E9698A4C-662F-4642-9EE6-DE0AFD88700D}"/>
            </a:ext>
          </a:extLst>
        </xdr:cNvPr>
        <xdr:cNvSpPr txBox="1">
          <a:spLocks noChangeArrowheads="1"/>
        </xdr:cNvSpPr>
      </xdr:nvSpPr>
      <xdr:spPr>
        <a:xfrm>
          <a:off x="2438400" y="5962650"/>
          <a:ext cx="2514600" cy="342900"/>
        </a:xfrm>
        <a:prstGeom prst="rect">
          <a:avLst/>
        </a:prstGeom>
        <a:solidFill>
          <a:schemeClr val="bg1"/>
        </a:solidFill>
        <a:ln w="9525">
          <a:solidFill>
            <a:srgbClr val="000000"/>
          </a:solidFill>
          <a:miter lim="800000"/>
        </a:ln>
        <a:effectLst>
          <a:outerShdw dist="35921" dir="2700000" algn="ctr" rotWithShape="0">
            <a:srgbClr val="808080"/>
          </a:outerShdw>
        </a:effectLst>
      </xdr:spPr>
      <xdr:txBody>
        <a:bodyPr rot="0" vert="horz" wrap="square" lIns="0" tIns="0" rIns="0" bIns="0" anchor="ctr"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会場全体図（観覧席）２Ｆ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133350</xdr:colOff>
      <xdr:row>11</xdr:row>
      <xdr:rowOff>57150</xdr:rowOff>
    </xdr:from>
    <xdr:to>
      <xdr:col>29</xdr:col>
      <xdr:colOff>85725</xdr:colOff>
      <xdr:row>14</xdr:row>
      <xdr:rowOff>114300</xdr:rowOff>
    </xdr:to>
    <xdr:grpSp>
      <xdr:nvGrpSpPr>
        <xdr:cNvPr id="203" name="Group 2009">
          <a:extLst>
            <a:ext uri="{FF2B5EF4-FFF2-40B4-BE49-F238E27FC236}">
              <a16:creationId xmlns:a16="http://schemas.microsoft.com/office/drawing/2014/main" id="{C742B2D1-E196-468C-9529-F528B2E7D529}"/>
            </a:ext>
          </a:extLst>
        </xdr:cNvPr>
        <xdr:cNvGrpSpPr/>
      </xdr:nvGrpSpPr>
      <xdr:grpSpPr>
        <a:xfrm>
          <a:off x="4089888" y="2262554"/>
          <a:ext cx="1732818" cy="650631"/>
          <a:chOff x="657" y="1647"/>
          <a:chExt cx="2880" cy="810"/>
        </a:xfrm>
        <a:solidFill>
          <a:schemeClr val="bg1"/>
        </a:solidFill>
      </xdr:grpSpPr>
      <xdr:sp macro="" textlink="">
        <xdr:nvSpPr>
          <xdr:cNvPr id="204" name="AutoShape 2010">
            <a:extLst>
              <a:ext uri="{FF2B5EF4-FFF2-40B4-BE49-F238E27FC236}">
                <a16:creationId xmlns:a16="http://schemas.microsoft.com/office/drawing/2014/main" id="{E45BDC73-6B9B-CA35-DC4D-78DCA79E7885}"/>
              </a:ext>
            </a:extLst>
          </xdr:cNvPr>
          <xdr:cNvSpPr>
            <a:spLocks noChangeArrowheads="1"/>
          </xdr:cNvSpPr>
        </xdr:nvSpPr>
        <xdr:spPr>
          <a:xfrm>
            <a:off x="599" y="1696"/>
            <a:ext cx="2855" cy="825"/>
          </a:xfrm>
          <a:prstGeom prst="foldedCorner">
            <a:avLst>
              <a:gd name="adj" fmla="val 6250"/>
            </a:avLst>
          </a:prstGeom>
          <a:grpFill/>
          <a:ln w="9525">
            <a:solidFill>
              <a:srgbClr val="000000"/>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endParaRPr lang="ja-JP" altLang="en-US"/>
          </a:p>
        </xdr:txBody>
      </xdr:sp>
      <xdr:sp macro="" textlink="">
        <xdr:nvSpPr>
          <xdr:cNvPr id="205" name="Text Box 2011">
            <a:extLst>
              <a:ext uri="{FF2B5EF4-FFF2-40B4-BE49-F238E27FC236}">
                <a16:creationId xmlns:a16="http://schemas.microsoft.com/office/drawing/2014/main" id="{047274E9-4F64-9070-339B-93609F5BBE20}"/>
              </a:ext>
            </a:extLst>
          </xdr:cNvPr>
          <xdr:cNvSpPr txBox="1">
            <a:spLocks noChangeArrowheads="1"/>
          </xdr:cNvSpPr>
        </xdr:nvSpPr>
        <xdr:spPr>
          <a:xfrm>
            <a:off x="708" y="1750"/>
            <a:ext cx="2592" cy="728"/>
          </a:xfrm>
          <a:prstGeom prst="rect">
            <a:avLst/>
          </a:prstGeom>
          <a:gr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30</xdr:col>
      <xdr:colOff>66675</xdr:colOff>
      <xdr:row>2</xdr:row>
      <xdr:rowOff>133350</xdr:rowOff>
    </xdr:from>
    <xdr:to>
      <xdr:col>31</xdr:col>
      <xdr:colOff>133350</xdr:colOff>
      <xdr:row>6</xdr:row>
      <xdr:rowOff>161925</xdr:rowOff>
    </xdr:to>
    <xdr:sp macro="" textlink="">
      <xdr:nvSpPr>
        <xdr:cNvPr id="206" name="下矢印 102">
          <a:extLst>
            <a:ext uri="{FF2B5EF4-FFF2-40B4-BE49-F238E27FC236}">
              <a16:creationId xmlns:a16="http://schemas.microsoft.com/office/drawing/2014/main" id="{F9410D27-A3E2-4FBF-9FDC-C3739067A356}"/>
            </a:ext>
          </a:extLst>
        </xdr:cNvPr>
        <xdr:cNvSpPr/>
      </xdr:nvSpPr>
      <xdr:spPr>
        <a:xfrm>
          <a:off x="6067425" y="533400"/>
          <a:ext cx="266700" cy="847725"/>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71439</xdr:colOff>
      <xdr:row>19</xdr:row>
      <xdr:rowOff>123825</xdr:rowOff>
    </xdr:from>
    <xdr:to>
      <xdr:col>16</xdr:col>
      <xdr:colOff>138114</xdr:colOff>
      <xdr:row>22</xdr:row>
      <xdr:rowOff>152400</xdr:rowOff>
    </xdr:to>
    <xdr:sp macro="" textlink="">
      <xdr:nvSpPr>
        <xdr:cNvPr id="207" name="下矢印 103">
          <a:extLst>
            <a:ext uri="{FF2B5EF4-FFF2-40B4-BE49-F238E27FC236}">
              <a16:creationId xmlns:a16="http://schemas.microsoft.com/office/drawing/2014/main" id="{85DF08EF-2944-43D0-81CE-7124387A502E}"/>
            </a:ext>
          </a:extLst>
        </xdr:cNvPr>
        <xdr:cNvSpPr/>
      </xdr:nvSpPr>
      <xdr:spPr>
        <a:xfrm>
          <a:off x="3071814" y="3943350"/>
          <a:ext cx="266700" cy="647700"/>
        </a:xfrm>
        <a:prstGeom prst="downArrow">
          <a:avLst>
            <a:gd name="adj1" fmla="val 56107"/>
            <a:gd name="adj2" fmla="val 50000"/>
          </a:avLst>
        </a:prstGeom>
        <a:solidFill>
          <a:schemeClr val="accent6">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152399</xdr:colOff>
      <xdr:row>3</xdr:row>
      <xdr:rowOff>123825</xdr:rowOff>
    </xdr:from>
    <xdr:to>
      <xdr:col>21</xdr:col>
      <xdr:colOff>152399</xdr:colOff>
      <xdr:row>5</xdr:row>
      <xdr:rowOff>142875</xdr:rowOff>
    </xdr:to>
    <xdr:sp macro="" textlink="">
      <xdr:nvSpPr>
        <xdr:cNvPr id="208" name="AutoShape 2239">
          <a:extLst>
            <a:ext uri="{FF2B5EF4-FFF2-40B4-BE49-F238E27FC236}">
              <a16:creationId xmlns:a16="http://schemas.microsoft.com/office/drawing/2014/main" id="{193B02B2-B765-461B-ACCE-B2D585BD5C3A}"/>
            </a:ext>
          </a:extLst>
        </xdr:cNvPr>
        <xdr:cNvSpPr>
          <a:spLocks noChangeArrowheads="1"/>
        </xdr:cNvSpPr>
      </xdr:nvSpPr>
      <xdr:spPr>
        <a:xfrm>
          <a:off x="3752849" y="723900"/>
          <a:ext cx="600075"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4</xdr:col>
      <xdr:colOff>104775</xdr:colOff>
      <xdr:row>2</xdr:row>
      <xdr:rowOff>104775</xdr:rowOff>
    </xdr:from>
    <xdr:to>
      <xdr:col>6</xdr:col>
      <xdr:colOff>57150</xdr:colOff>
      <xdr:row>4</xdr:row>
      <xdr:rowOff>133350</xdr:rowOff>
    </xdr:to>
    <xdr:sp macro="" textlink="">
      <xdr:nvSpPr>
        <xdr:cNvPr id="209" name="AutoShape 2239">
          <a:extLst>
            <a:ext uri="{FF2B5EF4-FFF2-40B4-BE49-F238E27FC236}">
              <a16:creationId xmlns:a16="http://schemas.microsoft.com/office/drawing/2014/main" id="{497D7E8D-C8E8-4FC3-BF31-40A1ECA868C5}"/>
            </a:ext>
          </a:extLst>
        </xdr:cNvPr>
        <xdr:cNvSpPr>
          <a:spLocks noChangeArrowheads="1"/>
        </xdr:cNvSpPr>
      </xdr:nvSpPr>
      <xdr:spPr>
        <a:xfrm rot="-5400000">
          <a:off x="866775" y="542925"/>
          <a:ext cx="428625" cy="3524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12</xdr:col>
      <xdr:colOff>133349</xdr:colOff>
      <xdr:row>3</xdr:row>
      <xdr:rowOff>114300</xdr:rowOff>
    </xdr:from>
    <xdr:to>
      <xdr:col>16</xdr:col>
      <xdr:colOff>76198</xdr:colOff>
      <xdr:row>5</xdr:row>
      <xdr:rowOff>133350</xdr:rowOff>
    </xdr:to>
    <xdr:sp macro="" textlink="">
      <xdr:nvSpPr>
        <xdr:cNvPr id="210" name="AutoShape 2239">
          <a:extLst>
            <a:ext uri="{FF2B5EF4-FFF2-40B4-BE49-F238E27FC236}">
              <a16:creationId xmlns:a16="http://schemas.microsoft.com/office/drawing/2014/main" id="{3CE11763-02CD-4D10-ACA4-91A4191BF5B1}"/>
            </a:ext>
          </a:extLst>
        </xdr:cNvPr>
        <xdr:cNvSpPr>
          <a:spLocks noChangeArrowheads="1"/>
        </xdr:cNvSpPr>
      </xdr:nvSpPr>
      <xdr:spPr>
        <a:xfrm flipH="1">
          <a:off x="2533649" y="714375"/>
          <a:ext cx="742949"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twoCellAnchor>
    <xdr:from>
      <xdr:col>24</xdr:col>
      <xdr:colOff>38098</xdr:colOff>
      <xdr:row>61</xdr:row>
      <xdr:rowOff>107684</xdr:rowOff>
    </xdr:from>
    <xdr:to>
      <xdr:col>31</xdr:col>
      <xdr:colOff>180974</xdr:colOff>
      <xdr:row>64</xdr:row>
      <xdr:rowOff>84485</xdr:rowOff>
    </xdr:to>
    <xdr:sp macro="" textlink="">
      <xdr:nvSpPr>
        <xdr:cNvPr id="211" name="角丸四角形吹き出し 118">
          <a:extLst>
            <a:ext uri="{FF2B5EF4-FFF2-40B4-BE49-F238E27FC236}">
              <a16:creationId xmlns:a16="http://schemas.microsoft.com/office/drawing/2014/main" id="{B7C82A53-68F8-4E8C-BE69-E02AB2198604}"/>
            </a:ext>
          </a:extLst>
        </xdr:cNvPr>
        <xdr:cNvSpPr/>
      </xdr:nvSpPr>
      <xdr:spPr>
        <a:xfrm>
          <a:off x="4838698" y="12147284"/>
          <a:ext cx="1543051" cy="576876"/>
        </a:xfrm>
        <a:prstGeom prst="wedgeRoundRectCallout">
          <a:avLst>
            <a:gd name="adj1" fmla="val -77506"/>
            <a:gd name="adj2" fmla="val 8503"/>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a:t>
          </a:r>
          <a:r>
            <a:rPr kumimoji="1" lang="ja-JP" altLang="en-US" sz="1100">
              <a:solidFill>
                <a:sysClr val="windowText" lastClr="000000"/>
              </a:solidFill>
            </a:rPr>
            <a:t>コート左・</a:t>
          </a:r>
          <a:r>
            <a:rPr kumimoji="1" lang="en-US" altLang="ja-JP" sz="1100">
              <a:solidFill>
                <a:sysClr val="windowText" lastClr="000000"/>
              </a:solidFill>
            </a:rPr>
            <a:t>B</a:t>
          </a:r>
          <a:r>
            <a:rPr kumimoji="1" lang="ja-JP" altLang="en-US" sz="1100">
              <a:solidFill>
                <a:sysClr val="windowText" lastClr="000000"/>
              </a:solidFill>
            </a:rPr>
            <a:t>コート右</a:t>
          </a:r>
          <a:endParaRPr kumimoji="1" lang="en-US" altLang="ja-JP" sz="1100">
            <a:solidFill>
              <a:sysClr val="windowText" lastClr="000000"/>
            </a:solidFill>
          </a:endParaRPr>
        </a:p>
        <a:p>
          <a:pPr algn="l"/>
          <a:r>
            <a:rPr kumimoji="1" lang="ja-JP" altLang="en-US" sz="1100">
              <a:solidFill>
                <a:sysClr val="windowText" lastClr="000000"/>
              </a:solidFill>
            </a:rPr>
            <a:t>階段</a:t>
          </a:r>
          <a:endParaRPr kumimoji="1" lang="en-US" altLang="ja-JP" sz="1100">
            <a:solidFill>
              <a:sysClr val="windowText" lastClr="000000"/>
            </a:solidFill>
          </a:endParaRPr>
        </a:p>
      </xdr:txBody>
    </xdr:sp>
    <xdr:clientData/>
  </xdr:twoCellAnchor>
  <xdr:twoCellAnchor>
    <xdr:from>
      <xdr:col>3</xdr:col>
      <xdr:colOff>161925</xdr:colOff>
      <xdr:row>5</xdr:row>
      <xdr:rowOff>38100</xdr:rowOff>
    </xdr:from>
    <xdr:to>
      <xdr:col>5</xdr:col>
      <xdr:colOff>28575</xdr:colOff>
      <xdr:row>7</xdr:row>
      <xdr:rowOff>104775</xdr:rowOff>
    </xdr:to>
    <xdr:sp macro="" textlink="">
      <xdr:nvSpPr>
        <xdr:cNvPr id="212" name="下矢印 102">
          <a:extLst>
            <a:ext uri="{FF2B5EF4-FFF2-40B4-BE49-F238E27FC236}">
              <a16:creationId xmlns:a16="http://schemas.microsoft.com/office/drawing/2014/main" id="{7C2BF1BF-1471-4B71-AD6C-B0EDC2C8F9F3}"/>
            </a:ext>
          </a:extLst>
        </xdr:cNvPr>
        <xdr:cNvSpPr/>
      </xdr:nvSpPr>
      <xdr:spPr>
        <a:xfrm>
          <a:off x="762000" y="1047750"/>
          <a:ext cx="266700" cy="476250"/>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180975</xdr:colOff>
      <xdr:row>5</xdr:row>
      <xdr:rowOff>57150</xdr:rowOff>
    </xdr:from>
    <xdr:to>
      <xdr:col>8</xdr:col>
      <xdr:colOff>182880</xdr:colOff>
      <xdr:row>6</xdr:row>
      <xdr:rowOff>104775</xdr:rowOff>
    </xdr:to>
    <xdr:sp macro="" textlink="">
      <xdr:nvSpPr>
        <xdr:cNvPr id="213" name="AutoShape 2031">
          <a:extLst>
            <a:ext uri="{FF2B5EF4-FFF2-40B4-BE49-F238E27FC236}">
              <a16:creationId xmlns:a16="http://schemas.microsoft.com/office/drawing/2014/main" id="{431E379C-8397-48C5-A198-566C44916DE5}"/>
            </a:ext>
          </a:extLst>
        </xdr:cNvPr>
        <xdr:cNvSpPr>
          <a:spLocks noChangeArrowheads="1"/>
        </xdr:cNvSpPr>
      </xdr:nvSpPr>
      <xdr:spPr>
        <a:xfrm>
          <a:off x="1181100" y="1066800"/>
          <a:ext cx="601980" cy="257175"/>
        </a:xfrm>
        <a:prstGeom prst="wedgeRoundRectCallout">
          <a:avLst>
            <a:gd name="adj1" fmla="val -85689"/>
            <a:gd name="adj2" fmla="val -34339"/>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32</xdr:col>
      <xdr:colOff>152400</xdr:colOff>
      <xdr:row>4</xdr:row>
      <xdr:rowOff>85725</xdr:rowOff>
    </xdr:from>
    <xdr:to>
      <xdr:col>35</xdr:col>
      <xdr:colOff>154305</xdr:colOff>
      <xdr:row>5</xdr:row>
      <xdr:rowOff>133350</xdr:rowOff>
    </xdr:to>
    <xdr:sp macro="" textlink="">
      <xdr:nvSpPr>
        <xdr:cNvPr id="214" name="AutoShape 2031">
          <a:extLst>
            <a:ext uri="{FF2B5EF4-FFF2-40B4-BE49-F238E27FC236}">
              <a16:creationId xmlns:a16="http://schemas.microsoft.com/office/drawing/2014/main" id="{450DA556-BCFF-4B32-A688-4F93A4EB595A}"/>
            </a:ext>
          </a:extLst>
        </xdr:cNvPr>
        <xdr:cNvSpPr>
          <a:spLocks noChangeArrowheads="1"/>
        </xdr:cNvSpPr>
      </xdr:nvSpPr>
      <xdr:spPr>
        <a:xfrm>
          <a:off x="6553200" y="885825"/>
          <a:ext cx="601980" cy="257175"/>
        </a:xfrm>
        <a:prstGeom prst="wedgeRoundRectCallout">
          <a:avLst>
            <a:gd name="adj1" fmla="val -103094"/>
            <a:gd name="adj2" fmla="val -42031"/>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右入場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20</xdr:col>
      <xdr:colOff>123825</xdr:colOff>
      <xdr:row>5</xdr:row>
      <xdr:rowOff>28575</xdr:rowOff>
    </xdr:from>
    <xdr:to>
      <xdr:col>23</xdr:col>
      <xdr:colOff>83185</xdr:colOff>
      <xdr:row>7</xdr:row>
      <xdr:rowOff>52070</xdr:rowOff>
    </xdr:to>
    <xdr:sp macro="" textlink="">
      <xdr:nvSpPr>
        <xdr:cNvPr id="215" name="AutoShape 2030">
          <a:extLst>
            <a:ext uri="{FF2B5EF4-FFF2-40B4-BE49-F238E27FC236}">
              <a16:creationId xmlns:a16="http://schemas.microsoft.com/office/drawing/2014/main" id="{013DFBA7-B354-48CB-9B73-C99CF4EFA01B}"/>
            </a:ext>
          </a:extLst>
        </xdr:cNvPr>
        <xdr:cNvSpPr>
          <a:spLocks noChangeArrowheads="1"/>
        </xdr:cNvSpPr>
      </xdr:nvSpPr>
      <xdr:spPr>
        <a:xfrm>
          <a:off x="4124325" y="1038225"/>
          <a:ext cx="559435" cy="433070"/>
        </a:xfrm>
        <a:prstGeom prst="wedgeRoundRectCallout">
          <a:avLst>
            <a:gd name="adj1" fmla="val -69408"/>
            <a:gd name="adj2" fmla="val -69280"/>
            <a:gd name="adj3" fmla="val 16667"/>
          </a:avLst>
        </a:prstGeom>
        <a:solidFill>
          <a:schemeClr val="accent6">
            <a:lumMod val="20000"/>
            <a:lumOff val="80000"/>
          </a:schemeClr>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右</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退場</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11</xdr:col>
      <xdr:colOff>190500</xdr:colOff>
      <xdr:row>5</xdr:row>
      <xdr:rowOff>95250</xdr:rowOff>
    </xdr:from>
    <xdr:to>
      <xdr:col>14</xdr:col>
      <xdr:colOff>149860</xdr:colOff>
      <xdr:row>7</xdr:row>
      <xdr:rowOff>118745</xdr:rowOff>
    </xdr:to>
    <xdr:sp macro="" textlink="">
      <xdr:nvSpPr>
        <xdr:cNvPr id="216" name="AutoShape 2030">
          <a:extLst>
            <a:ext uri="{FF2B5EF4-FFF2-40B4-BE49-F238E27FC236}">
              <a16:creationId xmlns:a16="http://schemas.microsoft.com/office/drawing/2014/main" id="{1F542C41-B264-42E8-8433-9BD11C5C5B1A}"/>
            </a:ext>
          </a:extLst>
        </xdr:cNvPr>
        <xdr:cNvSpPr>
          <a:spLocks noChangeArrowheads="1"/>
        </xdr:cNvSpPr>
      </xdr:nvSpPr>
      <xdr:spPr>
        <a:xfrm>
          <a:off x="2390775" y="1104900"/>
          <a:ext cx="559435" cy="433070"/>
        </a:xfrm>
        <a:prstGeom prst="wedgeRoundRectCallout">
          <a:avLst>
            <a:gd name="adj1" fmla="val 51478"/>
            <a:gd name="adj2" fmla="val -73678"/>
            <a:gd name="adj3" fmla="val 16667"/>
          </a:avLst>
        </a:prstGeom>
        <a:solidFill>
          <a:schemeClr val="accent6">
            <a:lumMod val="20000"/>
            <a:lumOff val="80000"/>
          </a:schemeClr>
        </a:solidFill>
        <a:ln w="9525" algn="ctr">
          <a:solidFill>
            <a:srgbClr val="000000"/>
          </a:solidFill>
          <a:miter lim="800000"/>
        </a:ln>
        <a:effectLst/>
      </xdr:spPr>
      <xdr:txBody>
        <a:bodyPr rot="0" vert="horz" wrap="square" lIns="0" tIns="0" rIns="0" bIns="0" anchor="ctr" anchorCtr="0" upright="1">
          <a:noAutofit/>
        </a:bodyPr>
        <a:lstStyle/>
        <a:p>
          <a:pPr algn="ctr">
            <a:spcAft>
              <a:spcPts val="0"/>
            </a:spcAft>
          </a:pPr>
          <a:r>
            <a:rPr lang="en-US" alt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altLang="en-US"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退場</a:t>
          </a:r>
          <a:r>
            <a:rPr lang="ja-JP" sz="90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口</a:t>
          </a:r>
          <a:endParaRPr lang="ja-JP" sz="1050" kern="100">
            <a:solidFill>
              <a:srgbClr val="0000FF"/>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16</xdr:col>
      <xdr:colOff>142876</xdr:colOff>
      <xdr:row>22</xdr:row>
      <xdr:rowOff>38100</xdr:rowOff>
    </xdr:from>
    <xdr:to>
      <xdr:col>19</xdr:col>
      <xdr:colOff>85725</xdr:colOff>
      <xdr:row>23</xdr:row>
      <xdr:rowOff>83537</xdr:rowOff>
    </xdr:to>
    <xdr:sp macro="" textlink="">
      <xdr:nvSpPr>
        <xdr:cNvPr id="217" name="Text Box 2016">
          <a:extLst>
            <a:ext uri="{FF2B5EF4-FFF2-40B4-BE49-F238E27FC236}">
              <a16:creationId xmlns:a16="http://schemas.microsoft.com/office/drawing/2014/main" id="{B27845D4-8C43-4754-80CE-C302B154AFFE}"/>
            </a:ext>
          </a:extLst>
        </xdr:cNvPr>
        <xdr:cNvSpPr txBox="1">
          <a:spLocks noChangeArrowheads="1"/>
        </xdr:cNvSpPr>
      </xdr:nvSpPr>
      <xdr:spPr>
        <a:xfrm>
          <a:off x="3343276" y="4476750"/>
          <a:ext cx="542924" cy="245462"/>
        </a:xfrm>
        <a:prstGeom prst="rect">
          <a:avLst/>
        </a:prstGeom>
        <a:solidFill>
          <a:srgbClr val="FFFF99"/>
        </a:solidFill>
        <a:ln w="9525">
          <a:solidFill>
            <a:srgbClr val="000000"/>
          </a:solidFill>
          <a:miter lim="800000"/>
        </a:ln>
        <a:effectLst/>
      </xdr:spPr>
      <xdr:txBody>
        <a:bodyPr rot="0" vert="horz" wrap="square" lIns="0" tIns="0" rIns="0" bIns="0" anchor="ctr" anchorCtr="0" upright="1">
          <a:noAutofit/>
        </a:bodyPr>
        <a:lstStyle/>
        <a:p>
          <a:pPr algn="ctr">
            <a:spcAft>
              <a:spcPts val="0"/>
            </a:spcAft>
          </a:pPr>
          <a:r>
            <a:rPr lang="ja-JP" altLang="en-US"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出</a:t>
          </a:r>
          <a:r>
            <a:rPr lang="ja-JP" sz="105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入口</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47630</xdr:colOff>
      <xdr:row>22</xdr:row>
      <xdr:rowOff>19050</xdr:rowOff>
    </xdr:from>
    <xdr:to>
      <xdr:col>29</xdr:col>
      <xdr:colOff>142881</xdr:colOff>
      <xdr:row>23</xdr:row>
      <xdr:rowOff>85725</xdr:rowOff>
    </xdr:to>
    <xdr:sp macro="" textlink="">
      <xdr:nvSpPr>
        <xdr:cNvPr id="218" name="下矢印 103">
          <a:extLst>
            <a:ext uri="{FF2B5EF4-FFF2-40B4-BE49-F238E27FC236}">
              <a16:creationId xmlns:a16="http://schemas.microsoft.com/office/drawing/2014/main" id="{A231C617-E340-4D3D-80AA-D15E42DEB7E6}"/>
            </a:ext>
          </a:extLst>
        </xdr:cNvPr>
        <xdr:cNvSpPr/>
      </xdr:nvSpPr>
      <xdr:spPr>
        <a:xfrm rot="16200000">
          <a:off x="4962531" y="3743324"/>
          <a:ext cx="266700" cy="1695451"/>
        </a:xfrm>
        <a:prstGeom prst="downArrow">
          <a:avLst>
            <a:gd name="adj1" fmla="val 35714"/>
            <a:gd name="adj2" fmla="val 50000"/>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66675</xdr:colOff>
      <xdr:row>21</xdr:row>
      <xdr:rowOff>200028</xdr:rowOff>
    </xdr:from>
    <xdr:to>
      <xdr:col>14</xdr:col>
      <xdr:colOff>161926</xdr:colOff>
      <xdr:row>23</xdr:row>
      <xdr:rowOff>57153</xdr:rowOff>
    </xdr:to>
    <xdr:sp macro="" textlink="">
      <xdr:nvSpPr>
        <xdr:cNvPr id="219" name="下矢印 103">
          <a:extLst>
            <a:ext uri="{FF2B5EF4-FFF2-40B4-BE49-F238E27FC236}">
              <a16:creationId xmlns:a16="http://schemas.microsoft.com/office/drawing/2014/main" id="{9E5F0ECD-D6B6-4B31-BC10-694C13E40C39}"/>
            </a:ext>
          </a:extLst>
        </xdr:cNvPr>
        <xdr:cNvSpPr/>
      </xdr:nvSpPr>
      <xdr:spPr>
        <a:xfrm rot="5400000">
          <a:off x="1981201" y="3714752"/>
          <a:ext cx="266700" cy="1695451"/>
        </a:xfrm>
        <a:prstGeom prst="downArrow">
          <a:avLst>
            <a:gd name="adj1" fmla="val 35714"/>
            <a:gd name="adj2" fmla="val 50000"/>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133350</xdr:colOff>
      <xdr:row>19</xdr:row>
      <xdr:rowOff>114300</xdr:rowOff>
    </xdr:from>
    <xdr:to>
      <xdr:col>32</xdr:col>
      <xdr:colOff>0</xdr:colOff>
      <xdr:row>21</xdr:row>
      <xdr:rowOff>180975</xdr:rowOff>
    </xdr:to>
    <xdr:sp macro="" textlink="">
      <xdr:nvSpPr>
        <xdr:cNvPr id="220" name="下矢印 102">
          <a:extLst>
            <a:ext uri="{FF2B5EF4-FFF2-40B4-BE49-F238E27FC236}">
              <a16:creationId xmlns:a16="http://schemas.microsoft.com/office/drawing/2014/main" id="{FC184142-F6FC-4990-9438-D3B9520E00CF}"/>
            </a:ext>
          </a:extLst>
        </xdr:cNvPr>
        <xdr:cNvSpPr/>
      </xdr:nvSpPr>
      <xdr:spPr>
        <a:xfrm rot="10800000">
          <a:off x="6134100" y="3933825"/>
          <a:ext cx="266700" cy="476250"/>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104775</xdr:colOff>
      <xdr:row>19</xdr:row>
      <xdr:rowOff>114300</xdr:rowOff>
    </xdr:from>
    <xdr:to>
      <xdr:col>4</xdr:col>
      <xdr:colOff>171450</xdr:colOff>
      <xdr:row>21</xdr:row>
      <xdr:rowOff>180975</xdr:rowOff>
    </xdr:to>
    <xdr:sp macro="" textlink="">
      <xdr:nvSpPr>
        <xdr:cNvPr id="221" name="下矢印 102">
          <a:extLst>
            <a:ext uri="{FF2B5EF4-FFF2-40B4-BE49-F238E27FC236}">
              <a16:creationId xmlns:a16="http://schemas.microsoft.com/office/drawing/2014/main" id="{F6815BB2-B3A2-419D-853B-F693E0A02435}"/>
            </a:ext>
          </a:extLst>
        </xdr:cNvPr>
        <xdr:cNvSpPr/>
      </xdr:nvSpPr>
      <xdr:spPr>
        <a:xfrm rot="10800000">
          <a:off x="704850" y="3933825"/>
          <a:ext cx="266700" cy="476250"/>
        </a:xfrm>
        <a:prstGeom prst="downArrow">
          <a:avLst/>
        </a:prstGeom>
        <a:solidFill>
          <a:srgbClr val="FFFF99"/>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104775</xdr:colOff>
      <xdr:row>22</xdr:row>
      <xdr:rowOff>95250</xdr:rowOff>
    </xdr:from>
    <xdr:to>
      <xdr:col>35</xdr:col>
      <xdr:colOff>106680</xdr:colOff>
      <xdr:row>23</xdr:row>
      <xdr:rowOff>152400</xdr:rowOff>
    </xdr:to>
    <xdr:sp macro="" textlink="">
      <xdr:nvSpPr>
        <xdr:cNvPr id="222" name="AutoShape 2031">
          <a:extLst>
            <a:ext uri="{FF2B5EF4-FFF2-40B4-BE49-F238E27FC236}">
              <a16:creationId xmlns:a16="http://schemas.microsoft.com/office/drawing/2014/main" id="{EC9A142D-B006-4ADC-B320-02DB64780E5D}"/>
            </a:ext>
          </a:extLst>
        </xdr:cNvPr>
        <xdr:cNvSpPr>
          <a:spLocks noChangeArrowheads="1"/>
        </xdr:cNvSpPr>
      </xdr:nvSpPr>
      <xdr:spPr>
        <a:xfrm>
          <a:off x="6505575" y="4533900"/>
          <a:ext cx="601980" cy="257175"/>
        </a:xfrm>
        <a:prstGeom prst="wedgeRoundRectCallout">
          <a:avLst>
            <a:gd name="adj1" fmla="val -103094"/>
            <a:gd name="adj2" fmla="val -42031"/>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左入場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xdr:col>
      <xdr:colOff>0</xdr:colOff>
      <xdr:row>22</xdr:row>
      <xdr:rowOff>0</xdr:rowOff>
    </xdr:from>
    <xdr:to>
      <xdr:col>5</xdr:col>
      <xdr:colOff>1905</xdr:colOff>
      <xdr:row>23</xdr:row>
      <xdr:rowOff>57150</xdr:rowOff>
    </xdr:to>
    <xdr:sp macro="" textlink="">
      <xdr:nvSpPr>
        <xdr:cNvPr id="223" name="AutoShape 2031">
          <a:extLst>
            <a:ext uri="{FF2B5EF4-FFF2-40B4-BE49-F238E27FC236}">
              <a16:creationId xmlns:a16="http://schemas.microsoft.com/office/drawing/2014/main" id="{6720E9B1-07AF-4B23-B480-DF7BBF1EEAE8}"/>
            </a:ext>
          </a:extLst>
        </xdr:cNvPr>
        <xdr:cNvSpPr>
          <a:spLocks noChangeArrowheads="1"/>
        </xdr:cNvSpPr>
      </xdr:nvSpPr>
      <xdr:spPr>
        <a:xfrm>
          <a:off x="400050" y="4438650"/>
          <a:ext cx="601980" cy="257175"/>
        </a:xfrm>
        <a:prstGeom prst="wedgeRoundRectCallout">
          <a:avLst>
            <a:gd name="adj1" fmla="val 75703"/>
            <a:gd name="adj2" fmla="val -23228"/>
            <a:gd name="adj3" fmla="val 16667"/>
          </a:avLst>
        </a:prstGeom>
        <a:solidFill>
          <a:srgbClr val="FFFF99"/>
        </a:solidFill>
        <a:ln w="9525" algn="ctr">
          <a:solidFill>
            <a:srgbClr val="000000"/>
          </a:solidFill>
          <a:miter lim="800000"/>
        </a:ln>
        <a:effectLst/>
      </xdr:spPr>
      <xdr:txBody>
        <a:bodyPr rot="0" vert="horz" wrap="square" lIns="0" tIns="0" rIns="0" bIns="0" anchor="ctr" anchorCtr="0" upright="1">
          <a:noAutofit/>
        </a:bodyPr>
        <a:lstStyle/>
        <a:p>
          <a:pPr algn="ct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a:t>
          </a:r>
          <a:r>
            <a:rPr lang="ja-JP" altLang="en-US"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右入場</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28</xdr:col>
      <xdr:colOff>19049</xdr:colOff>
      <xdr:row>2</xdr:row>
      <xdr:rowOff>138111</xdr:rowOff>
    </xdr:from>
    <xdr:to>
      <xdr:col>29</xdr:col>
      <xdr:colOff>185735</xdr:colOff>
      <xdr:row>4</xdr:row>
      <xdr:rowOff>171448</xdr:rowOff>
    </xdr:to>
    <xdr:sp macro="" textlink="">
      <xdr:nvSpPr>
        <xdr:cNvPr id="224" name="AutoShape 2239">
          <a:extLst>
            <a:ext uri="{FF2B5EF4-FFF2-40B4-BE49-F238E27FC236}">
              <a16:creationId xmlns:a16="http://schemas.microsoft.com/office/drawing/2014/main" id="{D51C379D-B613-4643-8C10-A2FEDFDF2C01}"/>
            </a:ext>
          </a:extLst>
        </xdr:cNvPr>
        <xdr:cNvSpPr>
          <a:spLocks noChangeArrowheads="1"/>
        </xdr:cNvSpPr>
      </xdr:nvSpPr>
      <xdr:spPr>
        <a:xfrm rot="5400000" flipH="1">
          <a:off x="5586411" y="571499"/>
          <a:ext cx="433387" cy="366711"/>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chemeClr val="accent6">
            <a:lumMod val="20000"/>
            <a:lumOff val="80000"/>
          </a:schemeClr>
        </a:solidFill>
        <a:ln w="9525">
          <a:solidFill>
            <a:srgbClr val="000000"/>
          </a:solidFill>
          <a:miter lim="800000"/>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114300</xdr:colOff>
      <xdr:row>8</xdr:row>
      <xdr:rowOff>9525</xdr:rowOff>
    </xdr:from>
    <xdr:to>
      <xdr:col>5</xdr:col>
      <xdr:colOff>123825</xdr:colOff>
      <xdr:row>18</xdr:row>
      <xdr:rowOff>0</xdr:rowOff>
    </xdr:to>
    <xdr:grpSp>
      <xdr:nvGrpSpPr>
        <xdr:cNvPr id="2" name="グループ化 22">
          <a:extLst>
            <a:ext uri="{FF2B5EF4-FFF2-40B4-BE49-F238E27FC236}">
              <a16:creationId xmlns:a16="http://schemas.microsoft.com/office/drawing/2014/main" id="{900FC20D-FAA8-4614-BE0B-63226EC7269A}"/>
            </a:ext>
          </a:extLst>
        </xdr:cNvPr>
        <xdr:cNvGrpSpPr>
          <a:grpSpLocks/>
        </xdr:cNvGrpSpPr>
      </xdr:nvGrpSpPr>
      <xdr:grpSpPr bwMode="auto">
        <a:xfrm>
          <a:off x="955128" y="1402146"/>
          <a:ext cx="219731" cy="1698406"/>
          <a:chOff x="0" y="0"/>
          <a:chExt cx="210303" cy="1704162"/>
        </a:xfrm>
      </xdr:grpSpPr>
      <xdr:grpSp>
        <xdr:nvGrpSpPr>
          <xdr:cNvPr id="3" name="Group 2118">
            <a:extLst>
              <a:ext uri="{FF2B5EF4-FFF2-40B4-BE49-F238E27FC236}">
                <a16:creationId xmlns:a16="http://schemas.microsoft.com/office/drawing/2014/main" id="{A3A13A5C-9D05-5BB0-63F4-79407DB3578A}"/>
              </a:ext>
            </a:extLst>
          </xdr:cNvPr>
          <xdr:cNvGrpSpPr>
            <a:grpSpLocks/>
          </xdr:cNvGrpSpPr>
        </xdr:nvGrpSpPr>
        <xdr:grpSpPr bwMode="auto">
          <a:xfrm>
            <a:off x="0" y="414669"/>
            <a:ext cx="201930" cy="439420"/>
            <a:chOff x="8385" y="7049"/>
            <a:chExt cx="318" cy="692"/>
          </a:xfrm>
        </xdr:grpSpPr>
        <xdr:sp macro="" textlink="">
          <xdr:nvSpPr>
            <xdr:cNvPr id="18" name="Rectangle 2119">
              <a:extLst>
                <a:ext uri="{FF2B5EF4-FFF2-40B4-BE49-F238E27FC236}">
                  <a16:creationId xmlns:a16="http://schemas.microsoft.com/office/drawing/2014/main" id="{7A72F835-9F9D-C5C6-102D-7E8872C35FDF}"/>
                </a:ext>
              </a:extLst>
            </xdr:cNvPr>
            <xdr:cNvSpPr>
              <a:spLocks noChangeArrowheads="1"/>
            </xdr:cNvSpPr>
          </xdr:nvSpPr>
          <xdr:spPr bwMode="auto">
            <a:xfrm rot="-5400000">
              <a:off x="8284" y="7322"/>
              <a:ext cx="692" cy="146"/>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grpSp>
          <xdr:nvGrpSpPr>
            <xdr:cNvPr id="19" name="Group 2120">
              <a:extLst>
                <a:ext uri="{FF2B5EF4-FFF2-40B4-BE49-F238E27FC236}">
                  <a16:creationId xmlns:a16="http://schemas.microsoft.com/office/drawing/2014/main" id="{66CBD621-288B-7D3E-883E-D3F908B16470}"/>
                </a:ext>
              </a:extLst>
            </xdr:cNvPr>
            <xdr:cNvGrpSpPr>
              <a:grpSpLocks/>
            </xdr:cNvGrpSpPr>
          </xdr:nvGrpSpPr>
          <xdr:grpSpPr bwMode="auto">
            <a:xfrm rot="5400000">
              <a:off x="8156" y="7364"/>
              <a:ext cx="605" cy="147"/>
              <a:chOff x="8340" y="7542"/>
              <a:chExt cx="605" cy="147"/>
            </a:xfrm>
          </xdr:grpSpPr>
          <xdr:sp macro="" textlink="">
            <xdr:nvSpPr>
              <xdr:cNvPr id="20" name="Oval 2121">
                <a:extLst>
                  <a:ext uri="{FF2B5EF4-FFF2-40B4-BE49-F238E27FC236}">
                    <a16:creationId xmlns:a16="http://schemas.microsoft.com/office/drawing/2014/main" id="{7BAB22A3-FD89-8DA4-2F85-5313B91EB010}"/>
                  </a:ext>
                </a:extLst>
              </xdr:cNvPr>
              <xdr:cNvSpPr>
                <a:spLocks noChangeArrowheads="1"/>
              </xdr:cNvSpPr>
            </xdr:nvSpPr>
            <xdr:spPr bwMode="auto">
              <a:xfrm rot="-5400000">
                <a:off x="879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Oval 2122">
                <a:extLst>
                  <a:ext uri="{FF2B5EF4-FFF2-40B4-BE49-F238E27FC236}">
                    <a16:creationId xmlns:a16="http://schemas.microsoft.com/office/drawing/2014/main" id="{F86A0B94-5660-D4DD-C608-B04FB15F2644}"/>
                  </a:ext>
                </a:extLst>
              </xdr:cNvPr>
              <xdr:cNvSpPr>
                <a:spLocks noChangeArrowheads="1"/>
              </xdr:cNvSpPr>
            </xdr:nvSpPr>
            <xdr:spPr bwMode="auto">
              <a:xfrm rot="-5400000">
                <a:off x="857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Oval 2123">
                <a:extLst>
                  <a:ext uri="{FF2B5EF4-FFF2-40B4-BE49-F238E27FC236}">
                    <a16:creationId xmlns:a16="http://schemas.microsoft.com/office/drawing/2014/main" id="{20E005AF-4AD2-0697-5C8F-49D18FDF0971}"/>
                  </a:ext>
                </a:extLst>
              </xdr:cNvPr>
              <xdr:cNvSpPr>
                <a:spLocks noChangeArrowheads="1"/>
              </xdr:cNvSpPr>
            </xdr:nvSpPr>
            <xdr:spPr bwMode="auto">
              <a:xfrm rot="-5400000">
                <a:off x="8341" y="7542"/>
                <a:ext cx="146"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4" name="Group 2134">
            <a:extLst>
              <a:ext uri="{FF2B5EF4-FFF2-40B4-BE49-F238E27FC236}">
                <a16:creationId xmlns:a16="http://schemas.microsoft.com/office/drawing/2014/main" id="{A9BE180A-E447-A048-1772-B91A10C72063}"/>
              </a:ext>
            </a:extLst>
          </xdr:cNvPr>
          <xdr:cNvGrpSpPr>
            <a:grpSpLocks/>
          </xdr:cNvGrpSpPr>
        </xdr:nvGrpSpPr>
        <xdr:grpSpPr bwMode="auto">
          <a:xfrm>
            <a:off x="106325" y="0"/>
            <a:ext cx="93345" cy="279400"/>
            <a:chOff x="10298" y="3534"/>
            <a:chExt cx="147" cy="440"/>
          </a:xfrm>
        </xdr:grpSpPr>
        <xdr:sp macro="" textlink="">
          <xdr:nvSpPr>
            <xdr:cNvPr id="15" name="Oval 2135">
              <a:extLst>
                <a:ext uri="{FF2B5EF4-FFF2-40B4-BE49-F238E27FC236}">
                  <a16:creationId xmlns:a16="http://schemas.microsoft.com/office/drawing/2014/main" id="{0DC5AD67-D021-286A-14C6-E4A22DF86887}"/>
                </a:ext>
              </a:extLst>
            </xdr:cNvPr>
            <xdr:cNvSpPr>
              <a:spLocks noChangeArrowheads="1"/>
            </xdr:cNvSpPr>
          </xdr:nvSpPr>
          <xdr:spPr bwMode="auto">
            <a:xfrm>
              <a:off x="10298" y="3534"/>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Oval 2136">
              <a:extLst>
                <a:ext uri="{FF2B5EF4-FFF2-40B4-BE49-F238E27FC236}">
                  <a16:creationId xmlns:a16="http://schemas.microsoft.com/office/drawing/2014/main" id="{7507D824-208F-3DFF-B475-1701608F1953}"/>
                </a:ext>
              </a:extLst>
            </xdr:cNvPr>
            <xdr:cNvSpPr>
              <a:spLocks noChangeArrowheads="1"/>
            </xdr:cNvSpPr>
          </xdr:nvSpPr>
          <xdr:spPr bwMode="auto">
            <a:xfrm>
              <a:off x="10298" y="3681"/>
              <a:ext cx="147" cy="146"/>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Oval 2137">
              <a:extLst>
                <a:ext uri="{FF2B5EF4-FFF2-40B4-BE49-F238E27FC236}">
                  <a16:creationId xmlns:a16="http://schemas.microsoft.com/office/drawing/2014/main" id="{8EAB4D23-10CB-B600-95B6-1AC72F2E3905}"/>
                </a:ext>
              </a:extLst>
            </xdr:cNvPr>
            <xdr:cNvSpPr>
              <a:spLocks noChangeArrowheads="1"/>
            </xdr:cNvSpPr>
          </xdr:nvSpPr>
          <xdr:spPr bwMode="auto">
            <a:xfrm>
              <a:off x="10298" y="3827"/>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 name="Group 2138">
            <a:extLst>
              <a:ext uri="{FF2B5EF4-FFF2-40B4-BE49-F238E27FC236}">
                <a16:creationId xmlns:a16="http://schemas.microsoft.com/office/drawing/2014/main" id="{1745C0F7-BDD3-E6FC-8BFC-99B8E0F666B1}"/>
              </a:ext>
            </a:extLst>
          </xdr:cNvPr>
          <xdr:cNvGrpSpPr>
            <a:grpSpLocks/>
          </xdr:cNvGrpSpPr>
        </xdr:nvGrpSpPr>
        <xdr:grpSpPr bwMode="auto">
          <a:xfrm>
            <a:off x="116958" y="1424762"/>
            <a:ext cx="93345" cy="279400"/>
            <a:chOff x="10298" y="3534"/>
            <a:chExt cx="147" cy="440"/>
          </a:xfrm>
        </xdr:grpSpPr>
        <xdr:sp macro="" textlink="">
          <xdr:nvSpPr>
            <xdr:cNvPr id="12" name="Oval 2139">
              <a:extLst>
                <a:ext uri="{FF2B5EF4-FFF2-40B4-BE49-F238E27FC236}">
                  <a16:creationId xmlns:a16="http://schemas.microsoft.com/office/drawing/2014/main" id="{CDB643AE-DE88-B5DE-FE0C-ABF001FF934E}"/>
                </a:ext>
              </a:extLst>
            </xdr:cNvPr>
            <xdr:cNvSpPr>
              <a:spLocks noChangeArrowheads="1"/>
            </xdr:cNvSpPr>
          </xdr:nvSpPr>
          <xdr:spPr bwMode="auto">
            <a:xfrm>
              <a:off x="10298" y="3534"/>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Oval 2140">
              <a:extLst>
                <a:ext uri="{FF2B5EF4-FFF2-40B4-BE49-F238E27FC236}">
                  <a16:creationId xmlns:a16="http://schemas.microsoft.com/office/drawing/2014/main" id="{EB1D8585-26CE-D858-9B98-7E89A2A911A3}"/>
                </a:ext>
              </a:extLst>
            </xdr:cNvPr>
            <xdr:cNvSpPr>
              <a:spLocks noChangeArrowheads="1"/>
            </xdr:cNvSpPr>
          </xdr:nvSpPr>
          <xdr:spPr bwMode="auto">
            <a:xfrm>
              <a:off x="10298" y="3681"/>
              <a:ext cx="147" cy="146"/>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Oval 2141">
              <a:extLst>
                <a:ext uri="{FF2B5EF4-FFF2-40B4-BE49-F238E27FC236}">
                  <a16:creationId xmlns:a16="http://schemas.microsoft.com/office/drawing/2014/main" id="{05B9C4CA-9AA0-52E7-4BA7-19E06CEFEF49}"/>
                </a:ext>
              </a:extLst>
            </xdr:cNvPr>
            <xdr:cNvSpPr>
              <a:spLocks noChangeArrowheads="1"/>
            </xdr:cNvSpPr>
          </xdr:nvSpPr>
          <xdr:spPr bwMode="auto">
            <a:xfrm>
              <a:off x="10298" y="3827"/>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6" name="Group 2233">
            <a:extLst>
              <a:ext uri="{FF2B5EF4-FFF2-40B4-BE49-F238E27FC236}">
                <a16:creationId xmlns:a16="http://schemas.microsoft.com/office/drawing/2014/main" id="{BBC8758A-FB65-E4BD-1DEA-C75F2BE58438}"/>
              </a:ext>
            </a:extLst>
          </xdr:cNvPr>
          <xdr:cNvGrpSpPr>
            <a:grpSpLocks/>
          </xdr:cNvGrpSpPr>
        </xdr:nvGrpSpPr>
        <xdr:grpSpPr bwMode="auto">
          <a:xfrm>
            <a:off x="0" y="850604"/>
            <a:ext cx="201930" cy="439420"/>
            <a:chOff x="8385" y="7049"/>
            <a:chExt cx="318" cy="692"/>
          </a:xfrm>
        </xdr:grpSpPr>
        <xdr:sp macro="" textlink="">
          <xdr:nvSpPr>
            <xdr:cNvPr id="7" name="Rectangle 2234">
              <a:extLst>
                <a:ext uri="{FF2B5EF4-FFF2-40B4-BE49-F238E27FC236}">
                  <a16:creationId xmlns:a16="http://schemas.microsoft.com/office/drawing/2014/main" id="{2CA01A41-4420-5FE6-6AE2-F3EF589369C6}"/>
                </a:ext>
              </a:extLst>
            </xdr:cNvPr>
            <xdr:cNvSpPr>
              <a:spLocks noChangeArrowheads="1"/>
            </xdr:cNvSpPr>
          </xdr:nvSpPr>
          <xdr:spPr bwMode="auto">
            <a:xfrm rot="-5400000">
              <a:off x="8284" y="7322"/>
              <a:ext cx="692" cy="146"/>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grpSp>
          <xdr:nvGrpSpPr>
            <xdr:cNvPr id="8" name="Group 2235">
              <a:extLst>
                <a:ext uri="{FF2B5EF4-FFF2-40B4-BE49-F238E27FC236}">
                  <a16:creationId xmlns:a16="http://schemas.microsoft.com/office/drawing/2014/main" id="{E8B42094-F96A-9BA6-9DDB-C81E672CA88F}"/>
                </a:ext>
              </a:extLst>
            </xdr:cNvPr>
            <xdr:cNvGrpSpPr>
              <a:grpSpLocks/>
            </xdr:cNvGrpSpPr>
          </xdr:nvGrpSpPr>
          <xdr:grpSpPr bwMode="auto">
            <a:xfrm rot="5400000">
              <a:off x="8156" y="7364"/>
              <a:ext cx="605" cy="147"/>
              <a:chOff x="8340" y="7542"/>
              <a:chExt cx="605" cy="147"/>
            </a:xfrm>
          </xdr:grpSpPr>
          <xdr:sp macro="" textlink="">
            <xdr:nvSpPr>
              <xdr:cNvPr id="9" name="Oval 2236">
                <a:extLst>
                  <a:ext uri="{FF2B5EF4-FFF2-40B4-BE49-F238E27FC236}">
                    <a16:creationId xmlns:a16="http://schemas.microsoft.com/office/drawing/2014/main" id="{365E3BEF-CB20-5A08-17D8-1ADA04FCDF1E}"/>
                  </a:ext>
                </a:extLst>
              </xdr:cNvPr>
              <xdr:cNvSpPr>
                <a:spLocks noChangeArrowheads="1"/>
              </xdr:cNvSpPr>
            </xdr:nvSpPr>
            <xdr:spPr bwMode="auto">
              <a:xfrm rot="-5400000">
                <a:off x="879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Oval 2237">
                <a:extLst>
                  <a:ext uri="{FF2B5EF4-FFF2-40B4-BE49-F238E27FC236}">
                    <a16:creationId xmlns:a16="http://schemas.microsoft.com/office/drawing/2014/main" id="{04F62479-5D9F-66A2-FE20-BB804781E564}"/>
                  </a:ext>
                </a:extLst>
              </xdr:cNvPr>
              <xdr:cNvSpPr>
                <a:spLocks noChangeArrowheads="1"/>
              </xdr:cNvSpPr>
            </xdr:nvSpPr>
            <xdr:spPr bwMode="auto">
              <a:xfrm rot="-5400000">
                <a:off x="857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Oval 2238">
                <a:extLst>
                  <a:ext uri="{FF2B5EF4-FFF2-40B4-BE49-F238E27FC236}">
                    <a16:creationId xmlns:a16="http://schemas.microsoft.com/office/drawing/2014/main" id="{1DFE5878-7266-168B-8658-DCCBA744C7A1}"/>
                  </a:ext>
                </a:extLst>
              </xdr:cNvPr>
              <xdr:cNvSpPr>
                <a:spLocks noChangeArrowheads="1"/>
              </xdr:cNvSpPr>
            </xdr:nvSpPr>
            <xdr:spPr bwMode="auto">
              <a:xfrm rot="-5400000">
                <a:off x="8341" y="7542"/>
                <a:ext cx="146"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32</xdr:col>
      <xdr:colOff>85725</xdr:colOff>
      <xdr:row>8</xdr:row>
      <xdr:rowOff>38100</xdr:rowOff>
    </xdr:from>
    <xdr:to>
      <xdr:col>33</xdr:col>
      <xdr:colOff>95250</xdr:colOff>
      <xdr:row>18</xdr:row>
      <xdr:rowOff>9525</xdr:rowOff>
    </xdr:to>
    <xdr:grpSp>
      <xdr:nvGrpSpPr>
        <xdr:cNvPr id="23" name="グループ化 43">
          <a:extLst>
            <a:ext uri="{FF2B5EF4-FFF2-40B4-BE49-F238E27FC236}">
              <a16:creationId xmlns:a16="http://schemas.microsoft.com/office/drawing/2014/main" id="{0CB969F7-FD15-4D1E-922E-B725218EF303}"/>
            </a:ext>
          </a:extLst>
        </xdr:cNvPr>
        <xdr:cNvGrpSpPr>
          <a:grpSpLocks/>
        </xdr:cNvGrpSpPr>
      </xdr:nvGrpSpPr>
      <xdr:grpSpPr bwMode="auto">
        <a:xfrm>
          <a:off x="6812346" y="1430721"/>
          <a:ext cx="219732" cy="1679356"/>
          <a:chOff x="0" y="0"/>
          <a:chExt cx="212562" cy="1682897"/>
        </a:xfrm>
      </xdr:grpSpPr>
      <xdr:grpSp>
        <xdr:nvGrpSpPr>
          <xdr:cNvPr id="24" name="Group 2142">
            <a:extLst>
              <a:ext uri="{FF2B5EF4-FFF2-40B4-BE49-F238E27FC236}">
                <a16:creationId xmlns:a16="http://schemas.microsoft.com/office/drawing/2014/main" id="{46E30556-F266-2EFB-4648-9C6F0E2C2A2D}"/>
              </a:ext>
            </a:extLst>
          </xdr:cNvPr>
          <xdr:cNvGrpSpPr>
            <a:grpSpLocks/>
          </xdr:cNvGrpSpPr>
        </xdr:nvGrpSpPr>
        <xdr:grpSpPr bwMode="auto">
          <a:xfrm>
            <a:off x="0" y="0"/>
            <a:ext cx="93345" cy="279400"/>
            <a:chOff x="10298" y="3534"/>
            <a:chExt cx="147" cy="440"/>
          </a:xfrm>
        </xdr:grpSpPr>
        <xdr:sp macro="" textlink="">
          <xdr:nvSpPr>
            <xdr:cNvPr id="41" name="Oval 2143">
              <a:extLst>
                <a:ext uri="{FF2B5EF4-FFF2-40B4-BE49-F238E27FC236}">
                  <a16:creationId xmlns:a16="http://schemas.microsoft.com/office/drawing/2014/main" id="{D3C77B79-56D1-69B2-1995-85042CB9AF36}"/>
                </a:ext>
              </a:extLst>
            </xdr:cNvPr>
            <xdr:cNvSpPr>
              <a:spLocks noChangeArrowheads="1"/>
            </xdr:cNvSpPr>
          </xdr:nvSpPr>
          <xdr:spPr bwMode="auto">
            <a:xfrm>
              <a:off x="10298" y="3534"/>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 name="Oval 2144">
              <a:extLst>
                <a:ext uri="{FF2B5EF4-FFF2-40B4-BE49-F238E27FC236}">
                  <a16:creationId xmlns:a16="http://schemas.microsoft.com/office/drawing/2014/main" id="{1094BB8E-C021-4352-B7B6-A9E26B929227}"/>
                </a:ext>
              </a:extLst>
            </xdr:cNvPr>
            <xdr:cNvSpPr>
              <a:spLocks noChangeArrowheads="1"/>
            </xdr:cNvSpPr>
          </xdr:nvSpPr>
          <xdr:spPr bwMode="auto">
            <a:xfrm>
              <a:off x="10298" y="3681"/>
              <a:ext cx="147" cy="146"/>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 name="Oval 2145">
              <a:extLst>
                <a:ext uri="{FF2B5EF4-FFF2-40B4-BE49-F238E27FC236}">
                  <a16:creationId xmlns:a16="http://schemas.microsoft.com/office/drawing/2014/main" id="{D5564AE8-9C6D-18B0-FB42-0BAFE7A248D7}"/>
                </a:ext>
              </a:extLst>
            </xdr:cNvPr>
            <xdr:cNvSpPr>
              <a:spLocks noChangeArrowheads="1"/>
            </xdr:cNvSpPr>
          </xdr:nvSpPr>
          <xdr:spPr bwMode="auto">
            <a:xfrm>
              <a:off x="10298" y="3827"/>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5" name="Group 2146">
            <a:extLst>
              <a:ext uri="{FF2B5EF4-FFF2-40B4-BE49-F238E27FC236}">
                <a16:creationId xmlns:a16="http://schemas.microsoft.com/office/drawing/2014/main" id="{D633A304-0B00-ECD1-C4F7-765536B2F453}"/>
              </a:ext>
            </a:extLst>
          </xdr:cNvPr>
          <xdr:cNvGrpSpPr>
            <a:grpSpLocks/>
          </xdr:cNvGrpSpPr>
        </xdr:nvGrpSpPr>
        <xdr:grpSpPr bwMode="auto">
          <a:xfrm>
            <a:off x="10632" y="1403497"/>
            <a:ext cx="93345" cy="279400"/>
            <a:chOff x="10298" y="3534"/>
            <a:chExt cx="147" cy="440"/>
          </a:xfrm>
        </xdr:grpSpPr>
        <xdr:sp macro="" textlink="">
          <xdr:nvSpPr>
            <xdr:cNvPr id="38" name="Oval 2147">
              <a:extLst>
                <a:ext uri="{FF2B5EF4-FFF2-40B4-BE49-F238E27FC236}">
                  <a16:creationId xmlns:a16="http://schemas.microsoft.com/office/drawing/2014/main" id="{8CE696D7-4F91-084B-B3C0-C3EA9A85EE61}"/>
                </a:ext>
              </a:extLst>
            </xdr:cNvPr>
            <xdr:cNvSpPr>
              <a:spLocks noChangeArrowheads="1"/>
            </xdr:cNvSpPr>
          </xdr:nvSpPr>
          <xdr:spPr bwMode="auto">
            <a:xfrm>
              <a:off x="10298" y="3534"/>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Oval 2148">
              <a:extLst>
                <a:ext uri="{FF2B5EF4-FFF2-40B4-BE49-F238E27FC236}">
                  <a16:creationId xmlns:a16="http://schemas.microsoft.com/office/drawing/2014/main" id="{183D3F87-CE55-C8E0-5D4E-DC6B569D8F15}"/>
                </a:ext>
              </a:extLst>
            </xdr:cNvPr>
            <xdr:cNvSpPr>
              <a:spLocks noChangeArrowheads="1"/>
            </xdr:cNvSpPr>
          </xdr:nvSpPr>
          <xdr:spPr bwMode="auto">
            <a:xfrm>
              <a:off x="10298" y="3681"/>
              <a:ext cx="147" cy="146"/>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Oval 2149">
              <a:extLst>
                <a:ext uri="{FF2B5EF4-FFF2-40B4-BE49-F238E27FC236}">
                  <a16:creationId xmlns:a16="http://schemas.microsoft.com/office/drawing/2014/main" id="{AF88703E-2C9A-9443-E11C-CC5B175B32DF}"/>
                </a:ext>
              </a:extLst>
            </xdr:cNvPr>
            <xdr:cNvSpPr>
              <a:spLocks noChangeArrowheads="1"/>
            </xdr:cNvSpPr>
          </xdr:nvSpPr>
          <xdr:spPr bwMode="auto">
            <a:xfrm>
              <a:off x="10298" y="3827"/>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6" name="Group 2227">
            <a:extLst>
              <a:ext uri="{FF2B5EF4-FFF2-40B4-BE49-F238E27FC236}">
                <a16:creationId xmlns:a16="http://schemas.microsoft.com/office/drawing/2014/main" id="{B3A3CD35-7E0B-3C00-2D7B-597631117728}"/>
              </a:ext>
            </a:extLst>
          </xdr:cNvPr>
          <xdr:cNvGrpSpPr>
            <a:grpSpLocks/>
          </xdr:cNvGrpSpPr>
        </xdr:nvGrpSpPr>
        <xdr:grpSpPr bwMode="auto">
          <a:xfrm rot="10800000">
            <a:off x="10632" y="382772"/>
            <a:ext cx="201930" cy="439420"/>
            <a:chOff x="8385" y="7049"/>
            <a:chExt cx="318" cy="692"/>
          </a:xfrm>
        </xdr:grpSpPr>
        <xdr:sp macro="" textlink="">
          <xdr:nvSpPr>
            <xdr:cNvPr id="33" name="Rectangle 2228">
              <a:extLst>
                <a:ext uri="{FF2B5EF4-FFF2-40B4-BE49-F238E27FC236}">
                  <a16:creationId xmlns:a16="http://schemas.microsoft.com/office/drawing/2014/main" id="{F54D287C-3826-AFDB-898C-7BD31A8E3CEC}"/>
                </a:ext>
              </a:extLst>
            </xdr:cNvPr>
            <xdr:cNvSpPr>
              <a:spLocks noChangeArrowheads="1"/>
            </xdr:cNvSpPr>
          </xdr:nvSpPr>
          <xdr:spPr bwMode="auto">
            <a:xfrm rot="-5400000">
              <a:off x="8284" y="7322"/>
              <a:ext cx="692" cy="146"/>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grpSp>
          <xdr:nvGrpSpPr>
            <xdr:cNvPr id="34" name="Group 2229">
              <a:extLst>
                <a:ext uri="{FF2B5EF4-FFF2-40B4-BE49-F238E27FC236}">
                  <a16:creationId xmlns:a16="http://schemas.microsoft.com/office/drawing/2014/main" id="{D78D71AB-3169-200E-EF5F-11DA2226919B}"/>
                </a:ext>
              </a:extLst>
            </xdr:cNvPr>
            <xdr:cNvGrpSpPr>
              <a:grpSpLocks/>
            </xdr:cNvGrpSpPr>
          </xdr:nvGrpSpPr>
          <xdr:grpSpPr bwMode="auto">
            <a:xfrm rot="5400000">
              <a:off x="8156" y="7364"/>
              <a:ext cx="605" cy="147"/>
              <a:chOff x="8340" y="7542"/>
              <a:chExt cx="605" cy="147"/>
            </a:xfrm>
          </xdr:grpSpPr>
          <xdr:sp macro="" textlink="">
            <xdr:nvSpPr>
              <xdr:cNvPr id="35" name="Oval 2230">
                <a:extLst>
                  <a:ext uri="{FF2B5EF4-FFF2-40B4-BE49-F238E27FC236}">
                    <a16:creationId xmlns:a16="http://schemas.microsoft.com/office/drawing/2014/main" id="{8105D4B8-6434-3F5F-41B5-964CE2E2A8F2}"/>
                  </a:ext>
                </a:extLst>
              </xdr:cNvPr>
              <xdr:cNvSpPr>
                <a:spLocks noChangeArrowheads="1"/>
              </xdr:cNvSpPr>
            </xdr:nvSpPr>
            <xdr:spPr bwMode="auto">
              <a:xfrm rot="-5400000">
                <a:off x="879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 name="Oval 2231">
                <a:extLst>
                  <a:ext uri="{FF2B5EF4-FFF2-40B4-BE49-F238E27FC236}">
                    <a16:creationId xmlns:a16="http://schemas.microsoft.com/office/drawing/2014/main" id="{B1D72B3B-E6D2-1977-BED7-B2D77D131F4B}"/>
                  </a:ext>
                </a:extLst>
              </xdr:cNvPr>
              <xdr:cNvSpPr>
                <a:spLocks noChangeArrowheads="1"/>
              </xdr:cNvSpPr>
            </xdr:nvSpPr>
            <xdr:spPr bwMode="auto">
              <a:xfrm rot="-5400000">
                <a:off x="857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Oval 2232">
                <a:extLst>
                  <a:ext uri="{FF2B5EF4-FFF2-40B4-BE49-F238E27FC236}">
                    <a16:creationId xmlns:a16="http://schemas.microsoft.com/office/drawing/2014/main" id="{B4C6720B-CB01-0FD5-C064-B947953C3ED6}"/>
                  </a:ext>
                </a:extLst>
              </xdr:cNvPr>
              <xdr:cNvSpPr>
                <a:spLocks noChangeArrowheads="1"/>
              </xdr:cNvSpPr>
            </xdr:nvSpPr>
            <xdr:spPr bwMode="auto">
              <a:xfrm rot="-5400000">
                <a:off x="8341" y="7542"/>
                <a:ext cx="146"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7" name="Group 2092">
            <a:extLst>
              <a:ext uri="{FF2B5EF4-FFF2-40B4-BE49-F238E27FC236}">
                <a16:creationId xmlns:a16="http://schemas.microsoft.com/office/drawing/2014/main" id="{903F9FEB-406C-3327-622D-E42D7972D348}"/>
              </a:ext>
            </a:extLst>
          </xdr:cNvPr>
          <xdr:cNvGrpSpPr>
            <a:grpSpLocks/>
          </xdr:cNvGrpSpPr>
        </xdr:nvGrpSpPr>
        <xdr:grpSpPr bwMode="auto">
          <a:xfrm rot="10800000">
            <a:off x="10632" y="818707"/>
            <a:ext cx="201930" cy="439420"/>
            <a:chOff x="8385" y="7049"/>
            <a:chExt cx="318" cy="692"/>
          </a:xfrm>
        </xdr:grpSpPr>
        <xdr:sp macro="" textlink="">
          <xdr:nvSpPr>
            <xdr:cNvPr id="28" name="Rectangle 2002">
              <a:extLst>
                <a:ext uri="{FF2B5EF4-FFF2-40B4-BE49-F238E27FC236}">
                  <a16:creationId xmlns:a16="http://schemas.microsoft.com/office/drawing/2014/main" id="{7BD839C1-70CB-FCB5-1980-37A2E22DB405}"/>
                </a:ext>
              </a:extLst>
            </xdr:cNvPr>
            <xdr:cNvSpPr>
              <a:spLocks noChangeArrowheads="1"/>
            </xdr:cNvSpPr>
          </xdr:nvSpPr>
          <xdr:spPr bwMode="auto">
            <a:xfrm rot="-5400000">
              <a:off x="8284" y="7322"/>
              <a:ext cx="692" cy="146"/>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sp>
        <xdr:grpSp>
          <xdr:nvGrpSpPr>
            <xdr:cNvPr id="29" name="Group 2091">
              <a:extLst>
                <a:ext uri="{FF2B5EF4-FFF2-40B4-BE49-F238E27FC236}">
                  <a16:creationId xmlns:a16="http://schemas.microsoft.com/office/drawing/2014/main" id="{961EB01F-EA6A-4F8E-0590-916AD386C65B}"/>
                </a:ext>
              </a:extLst>
            </xdr:cNvPr>
            <xdr:cNvGrpSpPr>
              <a:grpSpLocks/>
            </xdr:cNvGrpSpPr>
          </xdr:nvGrpSpPr>
          <xdr:grpSpPr bwMode="auto">
            <a:xfrm rot="5400000">
              <a:off x="8156" y="7364"/>
              <a:ext cx="605" cy="147"/>
              <a:chOff x="8340" y="7542"/>
              <a:chExt cx="605" cy="147"/>
            </a:xfrm>
          </xdr:grpSpPr>
          <xdr:sp macro="" textlink="">
            <xdr:nvSpPr>
              <xdr:cNvPr id="30" name="Oval 2071">
                <a:extLst>
                  <a:ext uri="{FF2B5EF4-FFF2-40B4-BE49-F238E27FC236}">
                    <a16:creationId xmlns:a16="http://schemas.microsoft.com/office/drawing/2014/main" id="{0C41F889-534D-9489-1DD6-751E10E09EA9}"/>
                  </a:ext>
                </a:extLst>
              </xdr:cNvPr>
              <xdr:cNvSpPr>
                <a:spLocks noChangeArrowheads="1"/>
              </xdr:cNvSpPr>
            </xdr:nvSpPr>
            <xdr:spPr bwMode="auto">
              <a:xfrm rot="-5400000">
                <a:off x="879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Oval 2072">
                <a:extLst>
                  <a:ext uri="{FF2B5EF4-FFF2-40B4-BE49-F238E27FC236}">
                    <a16:creationId xmlns:a16="http://schemas.microsoft.com/office/drawing/2014/main" id="{4837C0D4-CC02-DB74-179E-B43C48A99B02}"/>
                  </a:ext>
                </a:extLst>
              </xdr:cNvPr>
              <xdr:cNvSpPr>
                <a:spLocks noChangeArrowheads="1"/>
              </xdr:cNvSpPr>
            </xdr:nvSpPr>
            <xdr:spPr bwMode="auto">
              <a:xfrm rot="-5400000">
                <a:off x="8578" y="7542"/>
                <a:ext cx="147"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 name="Oval 2073">
                <a:extLst>
                  <a:ext uri="{FF2B5EF4-FFF2-40B4-BE49-F238E27FC236}">
                    <a16:creationId xmlns:a16="http://schemas.microsoft.com/office/drawing/2014/main" id="{B4F59323-E625-257D-807A-D5EFEFF9D2F2}"/>
                  </a:ext>
                </a:extLst>
              </xdr:cNvPr>
              <xdr:cNvSpPr>
                <a:spLocks noChangeArrowheads="1"/>
              </xdr:cNvSpPr>
            </xdr:nvSpPr>
            <xdr:spPr bwMode="auto">
              <a:xfrm rot="-5400000">
                <a:off x="8341" y="7542"/>
                <a:ext cx="146" cy="147"/>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34</xdr:col>
      <xdr:colOff>180975</xdr:colOff>
      <xdr:row>15</xdr:row>
      <xdr:rowOff>71438</xdr:rowOff>
    </xdr:from>
    <xdr:to>
      <xdr:col>36</xdr:col>
      <xdr:colOff>47625</xdr:colOff>
      <xdr:row>20</xdr:row>
      <xdr:rowOff>85725</xdr:rowOff>
    </xdr:to>
    <xdr:grpSp>
      <xdr:nvGrpSpPr>
        <xdr:cNvPr id="44" name="グループ化 64">
          <a:extLst>
            <a:ext uri="{FF2B5EF4-FFF2-40B4-BE49-F238E27FC236}">
              <a16:creationId xmlns:a16="http://schemas.microsoft.com/office/drawing/2014/main" id="{7599FC65-0816-4A3F-AC47-1D54F76607A0}"/>
            </a:ext>
          </a:extLst>
        </xdr:cNvPr>
        <xdr:cNvGrpSpPr>
          <a:grpSpLocks/>
        </xdr:cNvGrpSpPr>
      </xdr:nvGrpSpPr>
      <xdr:grpSpPr bwMode="auto">
        <a:xfrm>
          <a:off x="7328009" y="2659610"/>
          <a:ext cx="287064" cy="868253"/>
          <a:chOff x="0" y="0"/>
          <a:chExt cx="269191" cy="881324"/>
        </a:xfrm>
      </xdr:grpSpPr>
      <xdr:grpSp>
        <xdr:nvGrpSpPr>
          <xdr:cNvPr id="45" name="グループ化 65">
            <a:extLst>
              <a:ext uri="{FF2B5EF4-FFF2-40B4-BE49-F238E27FC236}">
                <a16:creationId xmlns:a16="http://schemas.microsoft.com/office/drawing/2014/main" id="{1844D7D9-A59E-F9F1-4B72-A454182B62FB}"/>
              </a:ext>
            </a:extLst>
          </xdr:cNvPr>
          <xdr:cNvGrpSpPr>
            <a:grpSpLocks/>
          </xdr:cNvGrpSpPr>
        </xdr:nvGrpSpPr>
        <xdr:grpSpPr bwMode="auto">
          <a:xfrm>
            <a:off x="175846" y="75363"/>
            <a:ext cx="93345" cy="276777"/>
            <a:chOff x="0" y="0"/>
            <a:chExt cx="93345" cy="276777"/>
          </a:xfrm>
        </xdr:grpSpPr>
        <xdr:sp macro="" textlink="">
          <xdr:nvSpPr>
            <xdr:cNvPr id="52" name="Oval 1920">
              <a:extLst>
                <a:ext uri="{FF2B5EF4-FFF2-40B4-BE49-F238E27FC236}">
                  <a16:creationId xmlns:a16="http://schemas.microsoft.com/office/drawing/2014/main" id="{F2DFAC6F-C404-22F7-7D24-276C064290E2}"/>
                </a:ext>
              </a:extLst>
            </xdr:cNvPr>
            <xdr:cNvSpPr>
              <a:spLocks noChangeArrowheads="1"/>
            </xdr:cNvSpPr>
          </xdr:nvSpPr>
          <xdr:spPr bwMode="auto">
            <a:xfrm>
              <a:off x="0" y="0"/>
              <a:ext cx="93345" cy="93345"/>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 name="Oval 1921">
              <a:extLst>
                <a:ext uri="{FF2B5EF4-FFF2-40B4-BE49-F238E27FC236}">
                  <a16:creationId xmlns:a16="http://schemas.microsoft.com/office/drawing/2014/main" id="{3203BAEF-1E21-2B20-4800-B7720D645F25}"/>
                </a:ext>
              </a:extLst>
            </xdr:cNvPr>
            <xdr:cNvSpPr>
              <a:spLocks noChangeArrowheads="1"/>
            </xdr:cNvSpPr>
          </xdr:nvSpPr>
          <xdr:spPr bwMode="auto">
            <a:xfrm>
              <a:off x="0" y="95003"/>
              <a:ext cx="93345" cy="93345"/>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 name="Oval 1922">
              <a:extLst>
                <a:ext uri="{FF2B5EF4-FFF2-40B4-BE49-F238E27FC236}">
                  <a16:creationId xmlns:a16="http://schemas.microsoft.com/office/drawing/2014/main" id="{A506DBAF-6E2F-5DA3-D744-27CDAB12A386}"/>
                </a:ext>
              </a:extLst>
            </xdr:cNvPr>
            <xdr:cNvSpPr>
              <a:spLocks noChangeArrowheads="1"/>
            </xdr:cNvSpPr>
          </xdr:nvSpPr>
          <xdr:spPr bwMode="auto">
            <a:xfrm>
              <a:off x="0" y="184067"/>
              <a:ext cx="93345" cy="92710"/>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6" name="Text Box 1953">
            <a:extLst>
              <a:ext uri="{FF2B5EF4-FFF2-40B4-BE49-F238E27FC236}">
                <a16:creationId xmlns:a16="http://schemas.microsoft.com/office/drawing/2014/main" id="{9C2F8A63-8B1E-B0CA-DEB9-AF977A402202}"/>
              </a:ext>
            </a:extLst>
          </xdr:cNvPr>
          <xdr:cNvSpPr txBox="1">
            <a:spLocks noChangeArrowheads="1"/>
          </xdr:cNvSpPr>
        </xdr:nvSpPr>
        <xdr:spPr bwMode="auto">
          <a:xfrm>
            <a:off x="9614" y="458493"/>
            <a:ext cx="134596" cy="422831"/>
          </a:xfrm>
          <a:prstGeom prst="rect">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7" name="Text Box 1957">
            <a:extLst>
              <a:ext uri="{FF2B5EF4-FFF2-40B4-BE49-F238E27FC236}">
                <a16:creationId xmlns:a16="http://schemas.microsoft.com/office/drawing/2014/main" id="{50611B69-4449-490B-4C35-0BD21416B5C1}"/>
              </a:ext>
            </a:extLst>
          </xdr:cNvPr>
          <xdr:cNvSpPr txBox="1">
            <a:spLocks noChangeArrowheads="1"/>
          </xdr:cNvSpPr>
        </xdr:nvSpPr>
        <xdr:spPr bwMode="auto">
          <a:xfrm>
            <a:off x="0" y="0"/>
            <a:ext cx="144209" cy="422831"/>
          </a:xfrm>
          <a:prstGeom prst="rect">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eaVert" wrap="square" lIns="0" tIns="0" rIns="0" bIns="0" anchor="t" anchorCtr="0" upright="1">
            <a:noAutofit/>
          </a:bodyPr>
          <a:lstStyle/>
          <a:p>
            <a:pPr algn="ctr">
              <a:spcAft>
                <a:spcPts val="0"/>
              </a:spcAft>
            </a:pPr>
            <a:r>
              <a:rPr lang="ja-JP" sz="900" kern="100">
                <a:effectLst/>
                <a:latin typeface="Century" panose="02040604050505020304" pitchFamily="18" charset="0"/>
                <a:ea typeface="HGPｺﾞｼｯｸE" panose="020B0900000000000000" pitchFamily="50" charset="-128"/>
                <a:cs typeface="Times New Roman" panose="02020603050405020304" pitchFamily="18" charset="0"/>
              </a:rPr>
              <a:t>本部１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nvGrpSpPr>
          <xdr:cNvPr id="48" name="グループ化 68">
            <a:extLst>
              <a:ext uri="{FF2B5EF4-FFF2-40B4-BE49-F238E27FC236}">
                <a16:creationId xmlns:a16="http://schemas.microsoft.com/office/drawing/2014/main" id="{67BA5D50-2E16-5573-52CA-144E53862A8F}"/>
              </a:ext>
            </a:extLst>
          </xdr:cNvPr>
          <xdr:cNvGrpSpPr>
            <a:grpSpLocks/>
          </xdr:cNvGrpSpPr>
        </xdr:nvGrpSpPr>
        <xdr:grpSpPr bwMode="auto">
          <a:xfrm>
            <a:off x="175846" y="517490"/>
            <a:ext cx="93345" cy="276777"/>
            <a:chOff x="0" y="0"/>
            <a:chExt cx="93345" cy="276777"/>
          </a:xfrm>
        </xdr:grpSpPr>
        <xdr:sp macro="" textlink="">
          <xdr:nvSpPr>
            <xdr:cNvPr id="49" name="Oval 1920">
              <a:extLst>
                <a:ext uri="{FF2B5EF4-FFF2-40B4-BE49-F238E27FC236}">
                  <a16:creationId xmlns:a16="http://schemas.microsoft.com/office/drawing/2014/main" id="{662726A7-63A7-12A0-DCA4-9FCD82340AD6}"/>
                </a:ext>
              </a:extLst>
            </xdr:cNvPr>
            <xdr:cNvSpPr>
              <a:spLocks noChangeArrowheads="1"/>
            </xdr:cNvSpPr>
          </xdr:nvSpPr>
          <xdr:spPr bwMode="auto">
            <a:xfrm>
              <a:off x="0" y="0"/>
              <a:ext cx="93345" cy="93345"/>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Oval 1921">
              <a:extLst>
                <a:ext uri="{FF2B5EF4-FFF2-40B4-BE49-F238E27FC236}">
                  <a16:creationId xmlns:a16="http://schemas.microsoft.com/office/drawing/2014/main" id="{6C0E9492-BE1B-3C42-8DD3-0C87DC7F83D5}"/>
                </a:ext>
              </a:extLst>
            </xdr:cNvPr>
            <xdr:cNvSpPr>
              <a:spLocks noChangeArrowheads="1"/>
            </xdr:cNvSpPr>
          </xdr:nvSpPr>
          <xdr:spPr bwMode="auto">
            <a:xfrm>
              <a:off x="0" y="95003"/>
              <a:ext cx="93345" cy="93345"/>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 name="Oval 1922">
              <a:extLst>
                <a:ext uri="{FF2B5EF4-FFF2-40B4-BE49-F238E27FC236}">
                  <a16:creationId xmlns:a16="http://schemas.microsoft.com/office/drawing/2014/main" id="{0E6FD268-2EDB-0352-A5D9-4A722209E4C1}"/>
                </a:ext>
              </a:extLst>
            </xdr:cNvPr>
            <xdr:cNvSpPr>
              <a:spLocks noChangeArrowheads="1"/>
            </xdr:cNvSpPr>
          </xdr:nvSpPr>
          <xdr:spPr bwMode="auto">
            <a:xfrm>
              <a:off x="0" y="184067"/>
              <a:ext cx="93345" cy="92710"/>
            </a:xfrm>
            <a:prstGeom prst="ellipse">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8</xdr:col>
      <xdr:colOff>104775</xdr:colOff>
      <xdr:row>6</xdr:row>
      <xdr:rowOff>9525</xdr:rowOff>
    </xdr:from>
    <xdr:to>
      <xdr:col>15</xdr:col>
      <xdr:colOff>114300</xdr:colOff>
      <xdr:row>19</xdr:row>
      <xdr:rowOff>152400</xdr:rowOff>
    </xdr:to>
    <xdr:grpSp>
      <xdr:nvGrpSpPr>
        <xdr:cNvPr id="55" name="Group 2109">
          <a:extLst>
            <a:ext uri="{FF2B5EF4-FFF2-40B4-BE49-F238E27FC236}">
              <a16:creationId xmlns:a16="http://schemas.microsoft.com/office/drawing/2014/main" id="{BEF4547B-76F7-491C-B26B-972CB041F194}"/>
            </a:ext>
          </a:extLst>
        </xdr:cNvPr>
        <xdr:cNvGrpSpPr>
          <a:grpSpLocks/>
        </xdr:cNvGrpSpPr>
      </xdr:nvGrpSpPr>
      <xdr:grpSpPr bwMode="auto">
        <a:xfrm rot="-5400000">
          <a:off x="1345324" y="1501665"/>
          <a:ext cx="2363186" cy="1480973"/>
          <a:chOff x="2007" y="1107"/>
          <a:chExt cx="3600" cy="2160"/>
        </a:xfrm>
      </xdr:grpSpPr>
      <xdr:sp macro="" textlink="">
        <xdr:nvSpPr>
          <xdr:cNvPr id="56" name="Rectangle 2110">
            <a:extLst>
              <a:ext uri="{FF2B5EF4-FFF2-40B4-BE49-F238E27FC236}">
                <a16:creationId xmlns:a16="http://schemas.microsoft.com/office/drawing/2014/main" id="{6ADF5736-8253-8DF4-F1C8-37DA82F4CAFF}"/>
              </a:ext>
            </a:extLst>
          </xdr:cNvPr>
          <xdr:cNvSpPr>
            <a:spLocks noChangeArrowheads="1"/>
          </xdr:cNvSpPr>
        </xdr:nvSpPr>
        <xdr:spPr bwMode="auto">
          <a:xfrm>
            <a:off x="2007" y="1107"/>
            <a:ext cx="1080" cy="216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 name="Rectangle 2111">
            <a:extLst>
              <a:ext uri="{FF2B5EF4-FFF2-40B4-BE49-F238E27FC236}">
                <a16:creationId xmlns:a16="http://schemas.microsoft.com/office/drawing/2014/main" id="{0481859B-0B01-95C1-D2D2-2665B543FBD6}"/>
              </a:ext>
            </a:extLst>
          </xdr:cNvPr>
          <xdr:cNvSpPr>
            <a:spLocks noChangeArrowheads="1"/>
          </xdr:cNvSpPr>
        </xdr:nvSpPr>
        <xdr:spPr bwMode="auto">
          <a:xfrm>
            <a:off x="4527" y="1107"/>
            <a:ext cx="1080" cy="216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 name="Rectangle 2112">
            <a:extLst>
              <a:ext uri="{FF2B5EF4-FFF2-40B4-BE49-F238E27FC236}">
                <a16:creationId xmlns:a16="http://schemas.microsoft.com/office/drawing/2014/main" id="{69E944A3-747F-703E-32CF-BC8E26430E29}"/>
              </a:ext>
            </a:extLst>
          </xdr:cNvPr>
          <xdr:cNvSpPr>
            <a:spLocks noChangeArrowheads="1"/>
          </xdr:cNvSpPr>
        </xdr:nvSpPr>
        <xdr:spPr bwMode="auto">
          <a:xfrm>
            <a:off x="2367" y="1467"/>
            <a:ext cx="1440" cy="144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2113">
            <a:extLst>
              <a:ext uri="{FF2B5EF4-FFF2-40B4-BE49-F238E27FC236}">
                <a16:creationId xmlns:a16="http://schemas.microsoft.com/office/drawing/2014/main" id="{F255032D-A72F-2F56-3300-CF736832053C}"/>
              </a:ext>
            </a:extLst>
          </xdr:cNvPr>
          <xdr:cNvSpPr>
            <a:spLocks noChangeArrowheads="1"/>
          </xdr:cNvSpPr>
        </xdr:nvSpPr>
        <xdr:spPr bwMode="auto">
          <a:xfrm>
            <a:off x="3807" y="1467"/>
            <a:ext cx="1440" cy="144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Oval 2114">
            <a:extLst>
              <a:ext uri="{FF2B5EF4-FFF2-40B4-BE49-F238E27FC236}">
                <a16:creationId xmlns:a16="http://schemas.microsoft.com/office/drawing/2014/main" id="{A3C36C5E-2EF5-7CCE-E658-5F44A3BF6436}"/>
              </a:ext>
            </a:extLst>
          </xdr:cNvPr>
          <xdr:cNvSpPr>
            <a:spLocks noChangeArrowheads="1"/>
          </xdr:cNvSpPr>
        </xdr:nvSpPr>
        <xdr:spPr bwMode="auto">
          <a:xfrm>
            <a:off x="3627" y="2007"/>
            <a:ext cx="360" cy="360"/>
          </a:xfrm>
          <a:prstGeom prst="ellipse">
            <a:avLst/>
          </a:prstGeom>
          <a:noFill/>
          <a:ln w="1270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85725</xdr:colOff>
      <xdr:row>8</xdr:row>
      <xdr:rowOff>42862</xdr:rowOff>
    </xdr:from>
    <xdr:to>
      <xdr:col>14</xdr:col>
      <xdr:colOff>140970</xdr:colOff>
      <xdr:row>10</xdr:row>
      <xdr:rowOff>41937</xdr:rowOff>
    </xdr:to>
    <xdr:sp macro="" textlink="">
      <xdr:nvSpPr>
        <xdr:cNvPr id="61" name="Text Box 1934">
          <a:extLst>
            <a:ext uri="{FF2B5EF4-FFF2-40B4-BE49-F238E27FC236}">
              <a16:creationId xmlns:a16="http://schemas.microsoft.com/office/drawing/2014/main" id="{12DD0611-6841-4B9A-BB78-4648D7218835}"/>
            </a:ext>
          </a:extLst>
        </xdr:cNvPr>
        <xdr:cNvSpPr txBox="1">
          <a:spLocks noChangeArrowheads="1"/>
        </xdr:cNvSpPr>
      </xdr:nvSpPr>
      <xdr:spPr bwMode="auto">
        <a:xfrm>
          <a:off x="1885950" y="1347787"/>
          <a:ext cx="1055370" cy="322925"/>
        </a:xfrm>
        <a:prstGeom prst="rect">
          <a:avLst/>
        </a:prstGeom>
        <a:noFill/>
        <a:ln>
          <a:noFill/>
        </a:ln>
        <a:effec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Ｂコート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22</xdr:col>
      <xdr:colOff>104775</xdr:colOff>
      <xdr:row>6</xdr:row>
      <xdr:rowOff>9525</xdr:rowOff>
    </xdr:from>
    <xdr:to>
      <xdr:col>29</xdr:col>
      <xdr:colOff>114300</xdr:colOff>
      <xdr:row>19</xdr:row>
      <xdr:rowOff>152400</xdr:rowOff>
    </xdr:to>
    <xdr:grpSp>
      <xdr:nvGrpSpPr>
        <xdr:cNvPr id="62" name="Group 1978">
          <a:extLst>
            <a:ext uri="{FF2B5EF4-FFF2-40B4-BE49-F238E27FC236}">
              <a16:creationId xmlns:a16="http://schemas.microsoft.com/office/drawing/2014/main" id="{E8CDCA13-9301-40E3-8F61-524E3E8771BA}"/>
            </a:ext>
          </a:extLst>
        </xdr:cNvPr>
        <xdr:cNvGrpSpPr>
          <a:grpSpLocks/>
        </xdr:cNvGrpSpPr>
      </xdr:nvGrpSpPr>
      <xdr:grpSpPr bwMode="auto">
        <a:xfrm rot="-5400000">
          <a:off x="4288221" y="1501665"/>
          <a:ext cx="2363186" cy="1480973"/>
          <a:chOff x="2007" y="1107"/>
          <a:chExt cx="3600" cy="2160"/>
        </a:xfrm>
      </xdr:grpSpPr>
      <xdr:sp macro="" textlink="">
        <xdr:nvSpPr>
          <xdr:cNvPr id="63" name="Rectangle 1979">
            <a:extLst>
              <a:ext uri="{FF2B5EF4-FFF2-40B4-BE49-F238E27FC236}">
                <a16:creationId xmlns:a16="http://schemas.microsoft.com/office/drawing/2014/main" id="{1E1A3A74-6957-6383-9F56-95A8B18F65EF}"/>
              </a:ext>
            </a:extLst>
          </xdr:cNvPr>
          <xdr:cNvSpPr>
            <a:spLocks noChangeArrowheads="1"/>
          </xdr:cNvSpPr>
        </xdr:nvSpPr>
        <xdr:spPr bwMode="auto">
          <a:xfrm>
            <a:off x="2007" y="1107"/>
            <a:ext cx="1080" cy="216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Rectangle 1980">
            <a:extLst>
              <a:ext uri="{FF2B5EF4-FFF2-40B4-BE49-F238E27FC236}">
                <a16:creationId xmlns:a16="http://schemas.microsoft.com/office/drawing/2014/main" id="{9138C42A-431F-AC57-6BA1-9F3D09FF6F33}"/>
              </a:ext>
            </a:extLst>
          </xdr:cNvPr>
          <xdr:cNvSpPr>
            <a:spLocks noChangeArrowheads="1"/>
          </xdr:cNvSpPr>
        </xdr:nvSpPr>
        <xdr:spPr bwMode="auto">
          <a:xfrm>
            <a:off x="4527" y="1107"/>
            <a:ext cx="1080" cy="216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Rectangle 1981">
            <a:extLst>
              <a:ext uri="{FF2B5EF4-FFF2-40B4-BE49-F238E27FC236}">
                <a16:creationId xmlns:a16="http://schemas.microsoft.com/office/drawing/2014/main" id="{58205827-10CC-C319-F5F2-0C96BDA6B0F2}"/>
              </a:ext>
            </a:extLst>
          </xdr:cNvPr>
          <xdr:cNvSpPr>
            <a:spLocks noChangeArrowheads="1"/>
          </xdr:cNvSpPr>
        </xdr:nvSpPr>
        <xdr:spPr bwMode="auto">
          <a:xfrm>
            <a:off x="2367" y="1467"/>
            <a:ext cx="1440" cy="144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Rectangle 1982">
            <a:extLst>
              <a:ext uri="{FF2B5EF4-FFF2-40B4-BE49-F238E27FC236}">
                <a16:creationId xmlns:a16="http://schemas.microsoft.com/office/drawing/2014/main" id="{1CDA0A86-3DE8-02EC-5CE9-16E1A9C6C26C}"/>
              </a:ext>
            </a:extLst>
          </xdr:cNvPr>
          <xdr:cNvSpPr>
            <a:spLocks noChangeArrowheads="1"/>
          </xdr:cNvSpPr>
        </xdr:nvSpPr>
        <xdr:spPr bwMode="auto">
          <a:xfrm>
            <a:off x="3807" y="1467"/>
            <a:ext cx="1440" cy="1440"/>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Oval 1983">
            <a:extLst>
              <a:ext uri="{FF2B5EF4-FFF2-40B4-BE49-F238E27FC236}">
                <a16:creationId xmlns:a16="http://schemas.microsoft.com/office/drawing/2014/main" id="{DE99C31C-E7F5-B61F-8376-DA9BD564A536}"/>
              </a:ext>
            </a:extLst>
          </xdr:cNvPr>
          <xdr:cNvSpPr>
            <a:spLocks noChangeArrowheads="1"/>
          </xdr:cNvSpPr>
        </xdr:nvSpPr>
        <xdr:spPr bwMode="auto">
          <a:xfrm>
            <a:off x="3627" y="2007"/>
            <a:ext cx="360" cy="360"/>
          </a:xfrm>
          <a:prstGeom prst="ellipse">
            <a:avLst/>
          </a:prstGeom>
          <a:noFill/>
          <a:ln w="1270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xdr:col>
      <xdr:colOff>47625</xdr:colOff>
      <xdr:row>8</xdr:row>
      <xdr:rowOff>28575</xdr:rowOff>
    </xdr:from>
    <xdr:to>
      <xdr:col>28</xdr:col>
      <xdr:colOff>148590</xdr:colOff>
      <xdr:row>10</xdr:row>
      <xdr:rowOff>31115</xdr:rowOff>
    </xdr:to>
    <xdr:sp macro="" textlink="">
      <xdr:nvSpPr>
        <xdr:cNvPr id="68" name="Text Box 1909">
          <a:extLst>
            <a:ext uri="{FF2B5EF4-FFF2-40B4-BE49-F238E27FC236}">
              <a16:creationId xmlns:a16="http://schemas.microsoft.com/office/drawing/2014/main" id="{B9919DD7-2037-4FE1-B121-C91EB4FF9750}"/>
            </a:ext>
          </a:extLst>
        </xdr:cNvPr>
        <xdr:cNvSpPr txBox="1">
          <a:spLocks noChangeArrowheads="1"/>
        </xdr:cNvSpPr>
      </xdr:nvSpPr>
      <xdr:spPr bwMode="auto">
        <a:xfrm>
          <a:off x="4648200" y="1333500"/>
          <a:ext cx="1101090" cy="326390"/>
        </a:xfrm>
        <a:prstGeom prst="rect">
          <a:avLst/>
        </a:prstGeom>
        <a:noFill/>
        <a:ln>
          <a:noFill/>
        </a:ln>
        <a:effectLst/>
      </xdr:spPr>
      <xdr:txBody>
        <a:bodyPr rot="0" vert="horz" wrap="square" lIns="91440" tIns="45720" rIns="91440" bIns="45720" anchor="t" anchorCtr="0" upright="1">
          <a:noAutofit/>
        </a:bodyPr>
        <a:lstStyle/>
        <a:p>
          <a:pPr algn="ctr">
            <a:spcAft>
              <a:spcPts val="0"/>
            </a:spcAft>
          </a:pPr>
          <a:r>
            <a:rPr lang="ja-JP" sz="1600" kern="100">
              <a:effectLst/>
              <a:latin typeface="Century" panose="02040604050505020304" pitchFamily="18" charset="0"/>
              <a:ea typeface="HGPｺﾞｼｯｸE" panose="020B0900000000000000" pitchFamily="50" charset="-128"/>
              <a:cs typeface="Times New Roman" panose="02020603050405020304" pitchFamily="18" charset="0"/>
            </a:rPr>
            <a:t>Ａコート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123825</xdr:colOff>
      <xdr:row>11</xdr:row>
      <xdr:rowOff>52388</xdr:rowOff>
    </xdr:from>
    <xdr:to>
      <xdr:col>16</xdr:col>
      <xdr:colOff>76200</xdr:colOff>
      <xdr:row>14</xdr:row>
      <xdr:rowOff>109538</xdr:rowOff>
    </xdr:to>
    <xdr:grpSp>
      <xdr:nvGrpSpPr>
        <xdr:cNvPr id="69" name="Group 2009">
          <a:extLst>
            <a:ext uri="{FF2B5EF4-FFF2-40B4-BE49-F238E27FC236}">
              <a16:creationId xmlns:a16="http://schemas.microsoft.com/office/drawing/2014/main" id="{9FBEB397-A31E-4085-8CA5-ECC0989A7865}"/>
            </a:ext>
          </a:extLst>
        </xdr:cNvPr>
        <xdr:cNvGrpSpPr>
          <a:grpSpLocks/>
        </xdr:cNvGrpSpPr>
      </xdr:nvGrpSpPr>
      <xdr:grpSpPr bwMode="auto">
        <a:xfrm>
          <a:off x="1595273" y="1957388"/>
          <a:ext cx="1844237" cy="569529"/>
          <a:chOff x="657" y="1647"/>
          <a:chExt cx="2880" cy="810"/>
        </a:xfrm>
        <a:solidFill>
          <a:schemeClr val="bg1"/>
        </a:solidFill>
      </xdr:grpSpPr>
      <xdr:sp macro="" textlink="">
        <xdr:nvSpPr>
          <xdr:cNvPr id="70" name="AutoShape 2010">
            <a:extLst>
              <a:ext uri="{FF2B5EF4-FFF2-40B4-BE49-F238E27FC236}">
                <a16:creationId xmlns:a16="http://schemas.microsoft.com/office/drawing/2014/main" id="{2ECE859F-0299-D7FF-DF56-75393EDB6FFA}"/>
              </a:ext>
            </a:extLst>
          </xdr:cNvPr>
          <xdr:cNvSpPr>
            <a:spLocks noChangeArrowheads="1"/>
          </xdr:cNvSpPr>
        </xdr:nvSpPr>
        <xdr:spPr bwMode="auto">
          <a:xfrm>
            <a:off x="716" y="1501"/>
            <a:ext cx="2953" cy="793"/>
          </a:xfrm>
          <a:prstGeom prst="foldedCorner">
            <a:avLst>
              <a:gd name="adj" fmla="val 6250"/>
            </a:avLst>
          </a:prstGeom>
          <a:grpFill/>
          <a:ln w="9525">
            <a:solidFill>
              <a:srgbClr val="000000"/>
            </a:solidFill>
            <a:round/>
            <a:headEnd/>
            <a:tailEnd/>
          </a:ln>
          <a:effectLst/>
        </xdr:spPr>
        <xdr:txBody>
          <a:bodyPr rot="0" vert="horz" wrap="square" lIns="74295" tIns="8890" rIns="74295" bIns="8890" anchor="t" anchorCtr="0" upright="1">
            <a:noAutofit/>
          </a:bodyPr>
          <a:lstStyle/>
          <a:p>
            <a:endParaRPr lang="ja-JP" altLang="en-US"/>
          </a:p>
        </xdr:txBody>
      </xdr:sp>
      <xdr:sp macro="" textlink="">
        <xdr:nvSpPr>
          <xdr:cNvPr id="71" name="Text Box 2011">
            <a:extLst>
              <a:ext uri="{FF2B5EF4-FFF2-40B4-BE49-F238E27FC236}">
                <a16:creationId xmlns:a16="http://schemas.microsoft.com/office/drawing/2014/main" id="{B3F36E84-3EA3-644E-47AD-B569B83BAF3A}"/>
              </a:ext>
            </a:extLst>
          </xdr:cNvPr>
          <xdr:cNvSpPr txBox="1">
            <a:spLocks noChangeArrowheads="1"/>
          </xdr:cNvSpPr>
        </xdr:nvSpPr>
        <xdr:spPr bwMode="auto">
          <a:xfrm>
            <a:off x="841" y="1565"/>
            <a:ext cx="2672" cy="693"/>
          </a:xfrm>
          <a:prstGeom prst="rect">
            <a:avLst/>
          </a:prstGeom>
          <a:grpFill/>
          <a:ln>
            <a:noFill/>
          </a:ln>
          <a:effec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xdr:col>
      <xdr:colOff>142875</xdr:colOff>
      <xdr:row>0</xdr:row>
      <xdr:rowOff>127397</xdr:rowOff>
    </xdr:from>
    <xdr:to>
      <xdr:col>7</xdr:col>
      <xdr:colOff>77390</xdr:colOff>
      <xdr:row>1</xdr:row>
      <xdr:rowOff>147213</xdr:rowOff>
    </xdr:to>
    <xdr:sp macro="" textlink="">
      <xdr:nvSpPr>
        <xdr:cNvPr id="72" name="Text Box 2016">
          <a:extLst>
            <a:ext uri="{FF2B5EF4-FFF2-40B4-BE49-F238E27FC236}">
              <a16:creationId xmlns:a16="http://schemas.microsoft.com/office/drawing/2014/main" id="{866EA271-4D85-4E91-B1BA-46DCE290756A}"/>
            </a:ext>
          </a:extLst>
        </xdr:cNvPr>
        <xdr:cNvSpPr txBox="1">
          <a:spLocks noChangeArrowheads="1"/>
        </xdr:cNvSpPr>
      </xdr:nvSpPr>
      <xdr:spPr bwMode="auto">
        <a:xfrm>
          <a:off x="942975" y="127397"/>
          <a:ext cx="534590" cy="181741"/>
        </a:xfrm>
        <a:prstGeom prst="rect">
          <a:avLst/>
        </a:prstGeom>
        <a:solidFill>
          <a:srgbClr val="FFFF99"/>
        </a:solidFill>
        <a:ln w="9525">
          <a:solidFill>
            <a:srgbClr val="000000"/>
          </a:solidFill>
          <a:miter lim="800000"/>
          <a:headEnd/>
          <a:tailEnd/>
        </a:ln>
        <a:effectLst/>
      </xdr:spPr>
      <xdr:txBody>
        <a:bodyPr rot="0" vert="horz" wrap="square" lIns="0" tIns="0" rIns="0" bIns="0" anchor="ctr" anchorCtr="0" upright="1">
          <a:noAutofit/>
        </a:bodyPr>
        <a:lstStyle/>
        <a:p>
          <a:pPr algn="ctr">
            <a:spcAft>
              <a:spcPts val="0"/>
            </a:spcAft>
          </a:pPr>
          <a:r>
            <a:rPr lang="ja-JP" sz="100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16</xdr:col>
      <xdr:colOff>8107</xdr:colOff>
      <xdr:row>23</xdr:row>
      <xdr:rowOff>100620</xdr:rowOff>
    </xdr:from>
    <xdr:to>
      <xdr:col>18</xdr:col>
      <xdr:colOff>4053</xdr:colOff>
      <xdr:row>24</xdr:row>
      <xdr:rowOff>69246</xdr:rowOff>
    </xdr:to>
    <xdr:sp macro="" textlink="">
      <xdr:nvSpPr>
        <xdr:cNvPr id="73" name="Text Box 2016">
          <a:extLst>
            <a:ext uri="{FF2B5EF4-FFF2-40B4-BE49-F238E27FC236}">
              <a16:creationId xmlns:a16="http://schemas.microsoft.com/office/drawing/2014/main" id="{00FF2CFC-8B11-482A-9AEB-C50D45DED8C3}"/>
            </a:ext>
          </a:extLst>
        </xdr:cNvPr>
        <xdr:cNvSpPr txBox="1">
          <a:spLocks noChangeArrowheads="1"/>
        </xdr:cNvSpPr>
      </xdr:nvSpPr>
      <xdr:spPr bwMode="auto">
        <a:xfrm>
          <a:off x="3208507" y="3843945"/>
          <a:ext cx="395996" cy="130551"/>
        </a:xfrm>
        <a:prstGeom prst="rect">
          <a:avLst/>
        </a:prstGeom>
        <a:solidFill>
          <a:schemeClr val="bg1"/>
        </a:solidFill>
        <a:ln w="9525">
          <a:solidFill>
            <a:srgbClr val="000000"/>
          </a:solidFill>
          <a:miter lim="800000"/>
          <a:headEnd/>
          <a:tailEnd/>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8106</xdr:colOff>
      <xdr:row>23</xdr:row>
      <xdr:rowOff>100620</xdr:rowOff>
    </xdr:from>
    <xdr:to>
      <xdr:col>21</xdr:col>
      <xdr:colOff>194553</xdr:colOff>
      <xdr:row>24</xdr:row>
      <xdr:rowOff>69247</xdr:rowOff>
    </xdr:to>
    <xdr:sp macro="" textlink="">
      <xdr:nvSpPr>
        <xdr:cNvPr id="74" name="Text Box 2016">
          <a:extLst>
            <a:ext uri="{FF2B5EF4-FFF2-40B4-BE49-F238E27FC236}">
              <a16:creationId xmlns:a16="http://schemas.microsoft.com/office/drawing/2014/main" id="{93647742-7A36-4961-8B9E-4684733090DB}"/>
            </a:ext>
          </a:extLst>
        </xdr:cNvPr>
        <xdr:cNvSpPr txBox="1">
          <a:spLocks noChangeArrowheads="1"/>
        </xdr:cNvSpPr>
      </xdr:nvSpPr>
      <xdr:spPr bwMode="auto">
        <a:xfrm>
          <a:off x="4008606" y="3843945"/>
          <a:ext cx="386472" cy="130552"/>
        </a:xfrm>
        <a:prstGeom prst="rect">
          <a:avLst/>
        </a:prstGeom>
        <a:solidFill>
          <a:schemeClr val="bg1"/>
        </a:solidFill>
        <a:ln w="9525">
          <a:solidFill>
            <a:srgbClr val="000000"/>
          </a:solidFill>
          <a:miter lim="800000"/>
          <a:headEnd/>
          <a:tailEnd/>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8107</xdr:colOff>
      <xdr:row>23</xdr:row>
      <xdr:rowOff>100620</xdr:rowOff>
    </xdr:from>
    <xdr:to>
      <xdr:col>6</xdr:col>
      <xdr:colOff>194553</xdr:colOff>
      <xdr:row>24</xdr:row>
      <xdr:rowOff>71822</xdr:rowOff>
    </xdr:to>
    <xdr:sp macro="" textlink="">
      <xdr:nvSpPr>
        <xdr:cNvPr id="75" name="Text Box 2016">
          <a:extLst>
            <a:ext uri="{FF2B5EF4-FFF2-40B4-BE49-F238E27FC236}">
              <a16:creationId xmlns:a16="http://schemas.microsoft.com/office/drawing/2014/main" id="{B40F708C-3BE5-43DC-B2FF-787909955CC5}"/>
            </a:ext>
          </a:extLst>
        </xdr:cNvPr>
        <xdr:cNvSpPr txBox="1">
          <a:spLocks noChangeArrowheads="1"/>
        </xdr:cNvSpPr>
      </xdr:nvSpPr>
      <xdr:spPr bwMode="auto">
        <a:xfrm>
          <a:off x="1008232" y="3843945"/>
          <a:ext cx="386471" cy="133127"/>
        </a:xfrm>
        <a:prstGeom prst="rect">
          <a:avLst/>
        </a:prstGeom>
        <a:solidFill>
          <a:schemeClr val="bg1"/>
        </a:solidFill>
        <a:ln w="9525">
          <a:solidFill>
            <a:srgbClr val="000000"/>
          </a:solidFill>
          <a:miter lim="800000"/>
          <a:headEnd/>
          <a:tailEnd/>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31</xdr:col>
      <xdr:colOff>8107</xdr:colOff>
      <xdr:row>23</xdr:row>
      <xdr:rowOff>84407</xdr:rowOff>
    </xdr:from>
    <xdr:to>
      <xdr:col>33</xdr:col>
      <xdr:colOff>4054</xdr:colOff>
      <xdr:row>24</xdr:row>
      <xdr:rowOff>63539</xdr:rowOff>
    </xdr:to>
    <xdr:sp macro="" textlink="">
      <xdr:nvSpPr>
        <xdr:cNvPr id="76" name="Text Box 2016">
          <a:extLst>
            <a:ext uri="{FF2B5EF4-FFF2-40B4-BE49-F238E27FC236}">
              <a16:creationId xmlns:a16="http://schemas.microsoft.com/office/drawing/2014/main" id="{710FB741-658A-4EFA-8763-1FC0BF9A80B6}"/>
            </a:ext>
          </a:extLst>
        </xdr:cNvPr>
        <xdr:cNvSpPr txBox="1">
          <a:spLocks noChangeArrowheads="1"/>
        </xdr:cNvSpPr>
      </xdr:nvSpPr>
      <xdr:spPr bwMode="auto">
        <a:xfrm>
          <a:off x="6208882" y="3827732"/>
          <a:ext cx="395997" cy="141057"/>
        </a:xfrm>
        <a:prstGeom prst="rect">
          <a:avLst/>
        </a:prstGeom>
        <a:solidFill>
          <a:schemeClr val="bg1"/>
        </a:solidFill>
        <a:ln w="9525">
          <a:solidFill>
            <a:srgbClr val="000000"/>
          </a:solidFill>
          <a:miter lim="800000"/>
          <a:headEnd/>
          <a:tailEnd/>
        </a:ln>
        <a:effectLst/>
      </xdr:spPr>
      <xdr:txBody>
        <a:bodyPr rot="0" vert="horz" wrap="square" lIns="0" tIns="0" rIns="0" bIns="0" anchor="t" anchorCtr="0" upright="1">
          <a:noAutofit/>
        </a:bodyPr>
        <a:lstStyle/>
        <a:p>
          <a:pPr algn="ctr">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19050</xdr:colOff>
      <xdr:row>23</xdr:row>
      <xdr:rowOff>109538</xdr:rowOff>
    </xdr:from>
    <xdr:to>
      <xdr:col>6</xdr:col>
      <xdr:colOff>190500</xdr:colOff>
      <xdr:row>24</xdr:row>
      <xdr:rowOff>71438</xdr:rowOff>
    </xdr:to>
    <xdr:grpSp>
      <xdr:nvGrpSpPr>
        <xdr:cNvPr id="77" name="Group 2032">
          <a:extLst>
            <a:ext uri="{FF2B5EF4-FFF2-40B4-BE49-F238E27FC236}">
              <a16:creationId xmlns:a16="http://schemas.microsoft.com/office/drawing/2014/main" id="{3039F8FA-820F-49C8-975D-0739359BC169}"/>
            </a:ext>
          </a:extLst>
        </xdr:cNvPr>
        <xdr:cNvGrpSpPr>
          <a:grpSpLocks/>
        </xdr:cNvGrpSpPr>
      </xdr:nvGrpSpPr>
      <xdr:grpSpPr bwMode="auto">
        <a:xfrm>
          <a:off x="1070084" y="4090331"/>
          <a:ext cx="381657" cy="132693"/>
          <a:chOff x="4347" y="8847"/>
          <a:chExt cx="540" cy="360"/>
        </a:xfrm>
      </xdr:grpSpPr>
      <xdr:cxnSp macro="">
        <xdr:nvCxnSpPr>
          <xdr:cNvPr id="78" name="Line 2033">
            <a:extLst>
              <a:ext uri="{FF2B5EF4-FFF2-40B4-BE49-F238E27FC236}">
                <a16:creationId xmlns:a16="http://schemas.microsoft.com/office/drawing/2014/main" id="{01810DEF-4EC2-C22B-F8B8-E1D09E8A7C01}"/>
              </a:ext>
            </a:extLst>
          </xdr:cNvPr>
          <xdr:cNvCxnSpPr>
            <a:cxnSpLocks noChangeShapeType="1"/>
          </xdr:cNvCxnSpPr>
        </xdr:nvCxnSpPr>
        <xdr:spPr bwMode="auto">
          <a:xfrm>
            <a:off x="4347" y="8847"/>
            <a:ext cx="540" cy="36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9" name="Line 2034">
            <a:extLst>
              <a:ext uri="{FF2B5EF4-FFF2-40B4-BE49-F238E27FC236}">
                <a16:creationId xmlns:a16="http://schemas.microsoft.com/office/drawing/2014/main" id="{7F8C96B3-4DDD-D2CE-B492-825C26158AED}"/>
              </a:ext>
            </a:extLst>
          </xdr:cNvPr>
          <xdr:cNvCxnSpPr>
            <a:cxnSpLocks noChangeShapeType="1"/>
          </xdr:cNvCxnSpPr>
        </xdr:nvCxnSpPr>
        <xdr:spPr bwMode="auto">
          <a:xfrm flipH="1">
            <a:off x="4347" y="8847"/>
            <a:ext cx="540" cy="36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31</xdr:col>
      <xdr:colOff>19050</xdr:colOff>
      <xdr:row>23</xdr:row>
      <xdr:rowOff>100013</xdr:rowOff>
    </xdr:from>
    <xdr:to>
      <xdr:col>33</xdr:col>
      <xdr:colOff>0</xdr:colOff>
      <xdr:row>24</xdr:row>
      <xdr:rowOff>61913</xdr:rowOff>
    </xdr:to>
    <xdr:grpSp>
      <xdr:nvGrpSpPr>
        <xdr:cNvPr id="80" name="Group 2032">
          <a:extLst>
            <a:ext uri="{FF2B5EF4-FFF2-40B4-BE49-F238E27FC236}">
              <a16:creationId xmlns:a16="http://schemas.microsoft.com/office/drawing/2014/main" id="{6C1F3811-E05B-45CA-A9BF-18DCD9B5692C}"/>
            </a:ext>
          </a:extLst>
        </xdr:cNvPr>
        <xdr:cNvGrpSpPr>
          <a:grpSpLocks/>
        </xdr:cNvGrpSpPr>
      </xdr:nvGrpSpPr>
      <xdr:grpSpPr bwMode="auto">
        <a:xfrm>
          <a:off x="6535464" y="4080806"/>
          <a:ext cx="401364" cy="132693"/>
          <a:chOff x="4347" y="8847"/>
          <a:chExt cx="540" cy="360"/>
        </a:xfrm>
      </xdr:grpSpPr>
      <xdr:cxnSp macro="">
        <xdr:nvCxnSpPr>
          <xdr:cNvPr id="81" name="Line 2033">
            <a:extLst>
              <a:ext uri="{FF2B5EF4-FFF2-40B4-BE49-F238E27FC236}">
                <a16:creationId xmlns:a16="http://schemas.microsoft.com/office/drawing/2014/main" id="{3ADF5EFA-1A5B-50CB-F4B8-8F15A0D04331}"/>
              </a:ext>
            </a:extLst>
          </xdr:cNvPr>
          <xdr:cNvCxnSpPr>
            <a:cxnSpLocks noChangeShapeType="1"/>
          </xdr:cNvCxnSpPr>
        </xdr:nvCxnSpPr>
        <xdr:spPr bwMode="auto">
          <a:xfrm>
            <a:off x="4347" y="8847"/>
            <a:ext cx="540" cy="36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82" name="Line 2034">
            <a:extLst>
              <a:ext uri="{FF2B5EF4-FFF2-40B4-BE49-F238E27FC236}">
                <a16:creationId xmlns:a16="http://schemas.microsoft.com/office/drawing/2014/main" id="{EDEE1561-C1D1-9370-9381-C59760CE4FE3}"/>
              </a:ext>
            </a:extLst>
          </xdr:cNvPr>
          <xdr:cNvCxnSpPr>
            <a:cxnSpLocks noChangeShapeType="1"/>
          </xdr:cNvCxnSpPr>
        </xdr:nvCxnSpPr>
        <xdr:spPr bwMode="auto">
          <a:xfrm flipH="1">
            <a:off x="4347" y="8847"/>
            <a:ext cx="540" cy="36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16</xdr:col>
      <xdr:colOff>19050</xdr:colOff>
      <xdr:row>3</xdr:row>
      <xdr:rowOff>42863</xdr:rowOff>
    </xdr:from>
    <xdr:to>
      <xdr:col>17</xdr:col>
      <xdr:colOff>180975</xdr:colOff>
      <xdr:row>5</xdr:row>
      <xdr:rowOff>52388</xdr:rowOff>
    </xdr:to>
    <xdr:sp macro="" textlink="">
      <xdr:nvSpPr>
        <xdr:cNvPr id="83" name="AutoShape 2239">
          <a:extLst>
            <a:ext uri="{FF2B5EF4-FFF2-40B4-BE49-F238E27FC236}">
              <a16:creationId xmlns:a16="http://schemas.microsoft.com/office/drawing/2014/main" id="{6671F503-3698-4366-A0EC-598FF2E64116}"/>
            </a:ext>
          </a:extLst>
        </xdr:cNvPr>
        <xdr:cNvSpPr>
          <a:spLocks noChangeArrowheads="1"/>
        </xdr:cNvSpPr>
      </xdr:nvSpPr>
      <xdr:spPr bwMode="auto">
        <a:xfrm flipH="1">
          <a:off x="3219450" y="528638"/>
          <a:ext cx="361950" cy="338138"/>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DEADA"/>
        </a:solidFill>
        <a:ln w="9525">
          <a:solidFill>
            <a:srgbClr val="000000"/>
          </a:solidFill>
          <a:miter lim="800000"/>
          <a:headEnd/>
          <a:tailEnd/>
        </a:ln>
      </xdr:spPr>
    </xdr:sp>
    <xdr:clientData/>
  </xdr:twoCellAnchor>
  <xdr:twoCellAnchor>
    <xdr:from>
      <xdr:col>6</xdr:col>
      <xdr:colOff>152400</xdr:colOff>
      <xdr:row>2</xdr:row>
      <xdr:rowOff>80963</xdr:rowOff>
    </xdr:from>
    <xdr:to>
      <xdr:col>8</xdr:col>
      <xdr:colOff>114300</xdr:colOff>
      <xdr:row>4</xdr:row>
      <xdr:rowOff>114300</xdr:rowOff>
    </xdr:to>
    <xdr:sp macro="" textlink="">
      <xdr:nvSpPr>
        <xdr:cNvPr id="84" name="AutoShape 2239">
          <a:extLst>
            <a:ext uri="{FF2B5EF4-FFF2-40B4-BE49-F238E27FC236}">
              <a16:creationId xmlns:a16="http://schemas.microsoft.com/office/drawing/2014/main" id="{3E52B526-0CB2-4944-9EB1-DFA4635295CF}"/>
            </a:ext>
          </a:extLst>
        </xdr:cNvPr>
        <xdr:cNvSpPr>
          <a:spLocks noChangeArrowheads="1"/>
        </xdr:cNvSpPr>
      </xdr:nvSpPr>
      <xdr:spPr bwMode="auto">
        <a:xfrm rot="-5400000">
          <a:off x="1354931" y="402432"/>
          <a:ext cx="357187" cy="3619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DEADA"/>
        </a:solidFill>
        <a:ln w="9525">
          <a:solidFill>
            <a:srgbClr val="000000"/>
          </a:solidFill>
          <a:miter lim="800000"/>
          <a:headEnd/>
          <a:tailEnd/>
        </a:ln>
      </xdr:spPr>
    </xdr:sp>
    <xdr:clientData/>
  </xdr:twoCellAnchor>
  <xdr:twoCellAnchor>
    <xdr:from>
      <xdr:col>20</xdr:col>
      <xdr:colOff>19050</xdr:colOff>
      <xdr:row>3</xdr:row>
      <xdr:rowOff>42863</xdr:rowOff>
    </xdr:from>
    <xdr:to>
      <xdr:col>21</xdr:col>
      <xdr:colOff>180975</xdr:colOff>
      <xdr:row>5</xdr:row>
      <xdr:rowOff>52388</xdr:rowOff>
    </xdr:to>
    <xdr:sp macro="" textlink="">
      <xdr:nvSpPr>
        <xdr:cNvPr id="85" name="AutoShape 2239">
          <a:extLst>
            <a:ext uri="{FF2B5EF4-FFF2-40B4-BE49-F238E27FC236}">
              <a16:creationId xmlns:a16="http://schemas.microsoft.com/office/drawing/2014/main" id="{E7346E63-CE94-4902-887E-C6337CC74FC5}"/>
            </a:ext>
          </a:extLst>
        </xdr:cNvPr>
        <xdr:cNvSpPr>
          <a:spLocks noChangeArrowheads="1"/>
        </xdr:cNvSpPr>
      </xdr:nvSpPr>
      <xdr:spPr bwMode="auto">
        <a:xfrm>
          <a:off x="4019550" y="528638"/>
          <a:ext cx="361950" cy="338138"/>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DEADA"/>
        </a:solidFill>
        <a:ln w="9525">
          <a:solidFill>
            <a:srgbClr val="000000"/>
          </a:solidFill>
          <a:miter lim="800000"/>
          <a:headEnd/>
          <a:tailEnd/>
        </a:ln>
      </xdr:spPr>
    </xdr:sp>
    <xdr:clientData/>
  </xdr:twoCellAnchor>
  <xdr:twoCellAnchor>
    <xdr:from>
      <xdr:col>28</xdr:col>
      <xdr:colOff>171450</xdr:colOff>
      <xdr:row>2</xdr:row>
      <xdr:rowOff>80963</xdr:rowOff>
    </xdr:from>
    <xdr:to>
      <xdr:col>30</xdr:col>
      <xdr:colOff>133350</xdr:colOff>
      <xdr:row>4</xdr:row>
      <xdr:rowOff>95250</xdr:rowOff>
    </xdr:to>
    <xdr:sp macro="" textlink="">
      <xdr:nvSpPr>
        <xdr:cNvPr id="86" name="AutoShape 2239">
          <a:extLst>
            <a:ext uri="{FF2B5EF4-FFF2-40B4-BE49-F238E27FC236}">
              <a16:creationId xmlns:a16="http://schemas.microsoft.com/office/drawing/2014/main" id="{59B6ACE1-8F5F-47B1-A914-1DC9EEED817D}"/>
            </a:ext>
          </a:extLst>
        </xdr:cNvPr>
        <xdr:cNvSpPr>
          <a:spLocks noChangeArrowheads="1"/>
        </xdr:cNvSpPr>
      </xdr:nvSpPr>
      <xdr:spPr bwMode="auto">
        <a:xfrm rot="5400000" flipH="1">
          <a:off x="5784056" y="392907"/>
          <a:ext cx="338137" cy="3619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DEADA"/>
        </a:solidFill>
        <a:ln w="9525">
          <a:solidFill>
            <a:srgbClr val="000000"/>
          </a:solidFill>
          <a:miter lim="800000"/>
          <a:headEnd/>
          <a:tailEnd/>
        </a:ln>
      </xdr:spPr>
    </xdr:sp>
    <xdr:clientData/>
  </xdr:twoCellAnchor>
  <xdr:twoCellAnchor>
    <xdr:from>
      <xdr:col>0</xdr:col>
      <xdr:colOff>123825</xdr:colOff>
      <xdr:row>1</xdr:row>
      <xdr:rowOff>152400</xdr:rowOff>
    </xdr:from>
    <xdr:to>
      <xdr:col>3</xdr:col>
      <xdr:colOff>83185</xdr:colOff>
      <xdr:row>4</xdr:row>
      <xdr:rowOff>23671</xdr:rowOff>
    </xdr:to>
    <xdr:sp macro="" textlink="">
      <xdr:nvSpPr>
        <xdr:cNvPr id="87" name="AutoShape 2030">
          <a:extLst>
            <a:ext uri="{FF2B5EF4-FFF2-40B4-BE49-F238E27FC236}">
              <a16:creationId xmlns:a16="http://schemas.microsoft.com/office/drawing/2014/main" id="{5D654FCE-D9B3-487E-86B1-EC58DD7C4B46}"/>
            </a:ext>
          </a:extLst>
        </xdr:cNvPr>
        <xdr:cNvSpPr>
          <a:spLocks noChangeArrowheads="1"/>
        </xdr:cNvSpPr>
      </xdr:nvSpPr>
      <xdr:spPr bwMode="auto">
        <a:xfrm>
          <a:off x="123825" y="314325"/>
          <a:ext cx="559435" cy="357046"/>
        </a:xfrm>
        <a:prstGeom prst="wedgeRoundRectCallout">
          <a:avLst>
            <a:gd name="adj1" fmla="val 100853"/>
            <a:gd name="adj2" fmla="val -43414"/>
            <a:gd name="adj3" fmla="val 16667"/>
          </a:avLst>
        </a:prstGeom>
        <a:solidFill>
          <a:srgbClr val="FFFF99"/>
        </a:solidFill>
        <a:ln w="9525" algn="ctr">
          <a:solidFill>
            <a:srgbClr val="000000"/>
          </a:solidFill>
          <a:miter lim="800000"/>
          <a:headEnd/>
          <a:tailEnd/>
        </a:ln>
        <a:effectLst/>
      </xdr:spPr>
      <xdr:txBody>
        <a:bodyPr rot="0" vert="horz" wrap="square" lIns="0" tIns="0" rIns="0" bIns="0" anchor="t" anchorCtr="0" upright="1">
          <a:noAutofit/>
        </a:bodyPr>
        <a:lstStyle/>
        <a:p>
          <a:pPr algn="ctr">
            <a:lnSpc>
              <a:spcPts val="1200"/>
            </a:lnSpc>
            <a:spcAft>
              <a:spcPts val="0"/>
            </a:spcAft>
          </a:pPr>
          <a:r>
            <a:rPr lang="en-US" sz="1000" kern="100">
              <a:solidFill>
                <a:srgbClr val="0070C0"/>
              </a:solidFill>
              <a:effectLst/>
              <a:latin typeface="+mn-ea"/>
              <a:ea typeface="+mn-ea"/>
              <a:cs typeface="Times New Roman" panose="02020603050405020304" pitchFamily="18" charset="0"/>
            </a:rPr>
            <a:t>B</a:t>
          </a:r>
          <a:r>
            <a:rPr lang="ja-JP" altLang="en-US" sz="1000" kern="100">
              <a:solidFill>
                <a:srgbClr val="0070C0"/>
              </a:solidFill>
              <a:effectLst/>
              <a:latin typeface="+mn-ea"/>
              <a:ea typeface="+mn-ea"/>
              <a:cs typeface="Times New Roman" panose="02020603050405020304" pitchFamily="18" charset="0"/>
            </a:rPr>
            <a:t>コート</a:t>
          </a:r>
          <a:endParaRPr lang="ja-JP" sz="1000" kern="100">
            <a:solidFill>
              <a:srgbClr val="0070C0"/>
            </a:solidFill>
            <a:effectLst/>
            <a:latin typeface="+mn-ea"/>
            <a:ea typeface="+mn-ea"/>
            <a:cs typeface="Times New Roman" panose="02020603050405020304" pitchFamily="18" charset="0"/>
          </a:endParaRPr>
        </a:p>
        <a:p>
          <a:pPr algn="ctr">
            <a:lnSpc>
              <a:spcPts val="1100"/>
            </a:lnSpc>
            <a:spcAft>
              <a:spcPts val="0"/>
            </a:spcAft>
          </a:pPr>
          <a:r>
            <a:rPr lang="ja-JP" altLang="en-US" sz="1000" kern="100">
              <a:solidFill>
                <a:srgbClr val="FF0000"/>
              </a:solidFill>
              <a:effectLst/>
              <a:latin typeface="+mn-ea"/>
              <a:ea typeface="+mn-ea"/>
              <a:cs typeface="Times New Roman" panose="02020603050405020304" pitchFamily="18" charset="0"/>
            </a:rPr>
            <a:t>出入口</a:t>
          </a:r>
          <a:endParaRPr lang="ja-JP" sz="1000" kern="100">
            <a:solidFill>
              <a:srgbClr val="FF0000"/>
            </a:solidFill>
            <a:effectLst/>
            <a:latin typeface="+mn-ea"/>
            <a:ea typeface="+mn-ea"/>
            <a:cs typeface="Times New Roman" panose="02020603050405020304" pitchFamily="18" charset="0"/>
          </a:endParaRPr>
        </a:p>
      </xdr:txBody>
    </xdr:sp>
    <xdr:clientData/>
  </xdr:twoCellAnchor>
  <xdr:twoCellAnchor>
    <xdr:from>
      <xdr:col>13</xdr:col>
      <xdr:colOff>95250</xdr:colOff>
      <xdr:row>0</xdr:row>
      <xdr:rowOff>42862</xdr:rowOff>
    </xdr:from>
    <xdr:to>
      <xdr:col>24</xdr:col>
      <xdr:colOff>104775</xdr:colOff>
      <xdr:row>1</xdr:row>
      <xdr:rowOff>103822</xdr:rowOff>
    </xdr:to>
    <xdr:sp macro="" textlink="">
      <xdr:nvSpPr>
        <xdr:cNvPr id="88" name="Text Box 1900">
          <a:extLst>
            <a:ext uri="{FF2B5EF4-FFF2-40B4-BE49-F238E27FC236}">
              <a16:creationId xmlns:a16="http://schemas.microsoft.com/office/drawing/2014/main" id="{13B285CB-6783-4B25-B841-8D2BE7558DD8}"/>
            </a:ext>
          </a:extLst>
        </xdr:cNvPr>
        <xdr:cNvSpPr txBox="1">
          <a:spLocks noChangeArrowheads="1"/>
        </xdr:cNvSpPr>
      </xdr:nvSpPr>
      <xdr:spPr bwMode="auto">
        <a:xfrm>
          <a:off x="2695575" y="42862"/>
          <a:ext cx="2209800" cy="222885"/>
        </a:xfrm>
        <a:prstGeom prst="rect">
          <a:avLst/>
        </a:prstGeom>
        <a:solidFill>
          <a:schemeClr val="bg1"/>
        </a:solidFill>
        <a:ln w="9525">
          <a:solidFill>
            <a:srgbClr val="000000"/>
          </a:solidFill>
          <a:miter lim="800000"/>
          <a:headEnd/>
          <a:tailEnd/>
        </a:ln>
        <a:effectLst>
          <a:outerShdw dist="35921" dir="2700000" algn="ctr" rotWithShape="0">
            <a:srgbClr val="808080"/>
          </a:outerShdw>
        </a:effectLst>
      </xdr:spPr>
      <xdr:txBody>
        <a:bodyPr rot="0" vert="horz" wrap="square" lIns="0" tIns="0" rIns="0" bIns="0" anchor="t"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会場全体図（アリーナ）１Ｆ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34</xdr:col>
      <xdr:colOff>6569</xdr:colOff>
      <xdr:row>62</xdr:row>
      <xdr:rowOff>74393</xdr:rowOff>
    </xdr:from>
    <xdr:to>
      <xdr:col>37</xdr:col>
      <xdr:colOff>172173</xdr:colOff>
      <xdr:row>64</xdr:row>
      <xdr:rowOff>6511</xdr:rowOff>
    </xdr:to>
    <xdr:sp macro="" textlink="">
      <xdr:nvSpPr>
        <xdr:cNvPr id="89" name="AutoShape 2030">
          <a:extLst>
            <a:ext uri="{FF2B5EF4-FFF2-40B4-BE49-F238E27FC236}">
              <a16:creationId xmlns:a16="http://schemas.microsoft.com/office/drawing/2014/main" id="{143405D2-B8EB-46D6-B59D-1548EF2C5D8B}"/>
            </a:ext>
          </a:extLst>
        </xdr:cNvPr>
        <xdr:cNvSpPr>
          <a:spLocks noChangeArrowheads="1"/>
        </xdr:cNvSpPr>
      </xdr:nvSpPr>
      <xdr:spPr bwMode="auto">
        <a:xfrm>
          <a:off x="6807419" y="10161368"/>
          <a:ext cx="765679" cy="255968"/>
        </a:xfrm>
        <a:prstGeom prst="wedgeRoundRectCallout">
          <a:avLst>
            <a:gd name="adj1" fmla="val -90022"/>
            <a:gd name="adj2" fmla="val -115676"/>
            <a:gd name="adj3" fmla="val 16667"/>
          </a:avLst>
        </a:prstGeom>
        <a:solidFill>
          <a:srgbClr val="FFFFFF"/>
        </a:solidFill>
        <a:ln w="9525" algn="ctr">
          <a:solidFill>
            <a:srgbClr val="000000"/>
          </a:solidFill>
          <a:miter lim="800000"/>
          <a:headEnd/>
          <a:tailEnd/>
        </a:ln>
        <a:effectLst/>
      </xdr:spPr>
      <xdr:txBody>
        <a:bodyPr rot="0" vert="horz" wrap="square" lIns="0" tIns="0" rIns="0" bIns="0" anchor="ctr" anchorCtr="0" upright="1">
          <a:noAutofit/>
        </a:bodyPr>
        <a:lstStyle/>
        <a:p>
          <a:pPr algn="ctr">
            <a:spcAft>
              <a:spcPts val="0"/>
            </a:spcAft>
          </a:pPr>
          <a:r>
            <a:rPr lang="ja-JP" sz="900" kern="100">
              <a:effectLst/>
              <a:latin typeface="+mn-ea"/>
              <a:ea typeface="+mn-ea"/>
              <a:cs typeface="Times New Roman" panose="02020603050405020304" pitchFamily="18" charset="0"/>
            </a:rPr>
            <a:t>観覧席通路</a:t>
          </a:r>
          <a:endParaRPr lang="ja-JP" sz="1050" kern="100">
            <a:effectLst/>
            <a:latin typeface="+mn-ea"/>
            <a:ea typeface="+mn-ea"/>
            <a:cs typeface="Times New Roman" panose="02020603050405020304" pitchFamily="18" charset="0"/>
          </a:endParaRPr>
        </a:p>
      </xdr:txBody>
    </xdr:sp>
    <xdr:clientData/>
  </xdr:twoCellAnchor>
  <xdr:twoCellAnchor>
    <xdr:from>
      <xdr:col>16</xdr:col>
      <xdr:colOff>19052</xdr:colOff>
      <xdr:row>61</xdr:row>
      <xdr:rowOff>119061</xdr:rowOff>
    </xdr:from>
    <xdr:to>
      <xdr:col>19</xdr:col>
      <xdr:colOff>104775</xdr:colOff>
      <xdr:row>63</xdr:row>
      <xdr:rowOff>52387</xdr:rowOff>
    </xdr:to>
    <xdr:sp macro="" textlink="">
      <xdr:nvSpPr>
        <xdr:cNvPr id="90" name="テキスト ボックス 89">
          <a:extLst>
            <a:ext uri="{FF2B5EF4-FFF2-40B4-BE49-F238E27FC236}">
              <a16:creationId xmlns:a16="http://schemas.microsoft.com/office/drawing/2014/main" id="{28209146-B25C-40D3-864A-82A704228235}"/>
            </a:ext>
          </a:extLst>
        </xdr:cNvPr>
        <xdr:cNvSpPr txBox="1"/>
      </xdr:nvSpPr>
      <xdr:spPr>
        <a:xfrm>
          <a:off x="3219452" y="10044111"/>
          <a:ext cx="685798" cy="2571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19</xdr:col>
      <xdr:colOff>104775</xdr:colOff>
      <xdr:row>61</xdr:row>
      <xdr:rowOff>119062</xdr:rowOff>
    </xdr:from>
    <xdr:to>
      <xdr:col>22</xdr:col>
      <xdr:colOff>190498</xdr:colOff>
      <xdr:row>63</xdr:row>
      <xdr:rowOff>52388</xdr:rowOff>
    </xdr:to>
    <xdr:sp macro="" textlink="">
      <xdr:nvSpPr>
        <xdr:cNvPr id="91" name="テキスト ボックス 90">
          <a:extLst>
            <a:ext uri="{FF2B5EF4-FFF2-40B4-BE49-F238E27FC236}">
              <a16:creationId xmlns:a16="http://schemas.microsoft.com/office/drawing/2014/main" id="{902704E0-BD85-4ABE-94A5-12B4E50F74F7}"/>
            </a:ext>
          </a:extLst>
        </xdr:cNvPr>
        <xdr:cNvSpPr txBox="1"/>
      </xdr:nvSpPr>
      <xdr:spPr>
        <a:xfrm>
          <a:off x="3905250" y="10044112"/>
          <a:ext cx="685798" cy="25717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a:t>
          </a:r>
          <a:r>
            <a:rPr kumimoji="1" lang="ja-JP" altLang="en-US" sz="1000"/>
            <a:t>出入口</a:t>
          </a:r>
        </a:p>
      </xdr:txBody>
    </xdr:sp>
    <xdr:clientData/>
  </xdr:twoCellAnchor>
  <xdr:twoCellAnchor>
    <xdr:from>
      <xdr:col>13</xdr:col>
      <xdr:colOff>38100</xdr:colOff>
      <xdr:row>29</xdr:row>
      <xdr:rowOff>119062</xdr:rowOff>
    </xdr:from>
    <xdr:to>
      <xdr:col>25</xdr:col>
      <xdr:colOff>152400</xdr:colOff>
      <xdr:row>31</xdr:row>
      <xdr:rowOff>61912</xdr:rowOff>
    </xdr:to>
    <xdr:sp macro="" textlink="">
      <xdr:nvSpPr>
        <xdr:cNvPr id="94" name="Text Box 1542">
          <a:extLst>
            <a:ext uri="{FF2B5EF4-FFF2-40B4-BE49-F238E27FC236}">
              <a16:creationId xmlns:a16="http://schemas.microsoft.com/office/drawing/2014/main" id="{51495C98-3DAE-44DD-B6AF-431BAD2A9877}"/>
            </a:ext>
          </a:extLst>
        </xdr:cNvPr>
        <xdr:cNvSpPr txBox="1">
          <a:spLocks noChangeArrowheads="1"/>
        </xdr:cNvSpPr>
      </xdr:nvSpPr>
      <xdr:spPr bwMode="auto">
        <a:xfrm>
          <a:off x="2638425" y="4833937"/>
          <a:ext cx="2514600" cy="266700"/>
        </a:xfrm>
        <a:prstGeom prst="rect">
          <a:avLst/>
        </a:prstGeom>
        <a:solidFill>
          <a:schemeClr val="bg1"/>
        </a:solidFill>
        <a:ln w="9525">
          <a:solidFill>
            <a:srgbClr val="000000"/>
          </a:solidFill>
          <a:miter lim="800000"/>
          <a:headEnd/>
          <a:tailEnd/>
        </a:ln>
        <a:effectLst>
          <a:outerShdw dist="35921" dir="2700000" algn="ctr" rotWithShape="0">
            <a:srgbClr val="808080"/>
          </a:outerShdw>
        </a:effectLst>
      </xdr:spPr>
      <xdr:txBody>
        <a:bodyPr rot="0" vert="horz" wrap="square" lIns="0" tIns="0" rIns="0" bIns="0" anchor="t" anchorCtr="0" upright="1">
          <a:noAutofit/>
        </a:bodyPr>
        <a:lstStyle/>
        <a:p>
          <a:pPr algn="ctr">
            <a:spcAft>
              <a:spcPts val="0"/>
            </a:spcAft>
          </a:pPr>
          <a:r>
            <a:rPr lang="ja-JP" sz="1400" kern="100">
              <a:effectLst/>
              <a:latin typeface="Century" panose="02040604050505020304" pitchFamily="18" charset="0"/>
              <a:ea typeface="HGPｺﾞｼｯｸE" panose="020B0900000000000000" pitchFamily="50" charset="-128"/>
              <a:cs typeface="Times New Roman" panose="02020603050405020304" pitchFamily="18" charset="0"/>
            </a:rPr>
            <a:t>会場全体図（観覧席）２Ｆ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133350</xdr:colOff>
      <xdr:row>11</xdr:row>
      <xdr:rowOff>52387</xdr:rowOff>
    </xdr:from>
    <xdr:to>
      <xdr:col>30</xdr:col>
      <xdr:colOff>85725</xdr:colOff>
      <xdr:row>14</xdr:row>
      <xdr:rowOff>109537</xdr:rowOff>
    </xdr:to>
    <xdr:grpSp>
      <xdr:nvGrpSpPr>
        <xdr:cNvPr id="95" name="Group 2009">
          <a:extLst>
            <a:ext uri="{FF2B5EF4-FFF2-40B4-BE49-F238E27FC236}">
              <a16:creationId xmlns:a16="http://schemas.microsoft.com/office/drawing/2014/main" id="{7CD95563-A2C6-4F7D-B157-1782D89C4326}"/>
            </a:ext>
          </a:extLst>
        </xdr:cNvPr>
        <xdr:cNvGrpSpPr>
          <a:grpSpLocks/>
        </xdr:cNvGrpSpPr>
      </xdr:nvGrpSpPr>
      <xdr:grpSpPr bwMode="auto">
        <a:xfrm>
          <a:off x="4547695" y="1957387"/>
          <a:ext cx="1844237" cy="569529"/>
          <a:chOff x="657" y="1647"/>
          <a:chExt cx="2880" cy="810"/>
        </a:xfrm>
        <a:solidFill>
          <a:schemeClr val="bg1"/>
        </a:solidFill>
      </xdr:grpSpPr>
      <xdr:sp macro="" textlink="">
        <xdr:nvSpPr>
          <xdr:cNvPr id="96" name="AutoShape 2010">
            <a:extLst>
              <a:ext uri="{FF2B5EF4-FFF2-40B4-BE49-F238E27FC236}">
                <a16:creationId xmlns:a16="http://schemas.microsoft.com/office/drawing/2014/main" id="{6DD574A0-D9D4-BD5B-28EC-E61F3B1E7594}"/>
              </a:ext>
            </a:extLst>
          </xdr:cNvPr>
          <xdr:cNvSpPr>
            <a:spLocks noChangeArrowheads="1"/>
          </xdr:cNvSpPr>
        </xdr:nvSpPr>
        <xdr:spPr bwMode="auto">
          <a:xfrm>
            <a:off x="833" y="1501"/>
            <a:ext cx="2953" cy="793"/>
          </a:xfrm>
          <a:prstGeom prst="foldedCorner">
            <a:avLst>
              <a:gd name="adj" fmla="val 6250"/>
            </a:avLst>
          </a:prstGeom>
          <a:grpFill/>
          <a:ln w="9525">
            <a:solidFill>
              <a:srgbClr val="000000"/>
            </a:solidFill>
            <a:round/>
            <a:headEnd/>
            <a:tailEnd/>
          </a:ln>
          <a:effectLst/>
        </xdr:spPr>
        <xdr:txBody>
          <a:bodyPr rot="0" vert="horz" wrap="square" lIns="74295" tIns="8890" rIns="74295" bIns="8890" anchor="t" anchorCtr="0" upright="1">
            <a:noAutofit/>
          </a:bodyPr>
          <a:lstStyle/>
          <a:p>
            <a:endParaRPr lang="ja-JP" altLang="en-US"/>
          </a:p>
        </xdr:txBody>
      </xdr:sp>
      <xdr:sp macro="" textlink="">
        <xdr:nvSpPr>
          <xdr:cNvPr id="97" name="Text Box 2011">
            <a:extLst>
              <a:ext uri="{FF2B5EF4-FFF2-40B4-BE49-F238E27FC236}">
                <a16:creationId xmlns:a16="http://schemas.microsoft.com/office/drawing/2014/main" id="{C83FB96A-0D58-531A-4438-29162F677076}"/>
              </a:ext>
            </a:extLst>
          </xdr:cNvPr>
          <xdr:cNvSpPr txBox="1">
            <a:spLocks noChangeArrowheads="1"/>
          </xdr:cNvSpPr>
        </xdr:nvSpPr>
        <xdr:spPr bwMode="auto">
          <a:xfrm>
            <a:off x="935" y="1565"/>
            <a:ext cx="2695" cy="693"/>
          </a:xfrm>
          <a:prstGeom prst="rect">
            <a:avLst/>
          </a:prstGeom>
          <a:grpFill/>
          <a:ln>
            <a:noFill/>
          </a:ln>
          <a:effectLst/>
        </xdr:spPr>
        <xdr:txBody>
          <a:bodyPr rot="0" vert="horz" wrap="square" lIns="0" tIns="0" rIns="0" bIns="0" anchor="t" anchorCtr="0" upright="1">
            <a:noAutofit/>
          </a:bodyPr>
          <a:lstStyle/>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アリーナ内の飲食は禁止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300"/>
              </a:lnSpc>
              <a:spcAft>
                <a:spcPts val="0"/>
              </a:spcAft>
            </a:pPr>
            <a:r>
              <a:rPr lang="ja-JP" sz="1050" b="1" kern="100">
                <a:solidFill>
                  <a:sysClr val="windowText" lastClr="000000"/>
                </a:solidFill>
                <a:effectLst/>
                <a:latin typeface="Century" panose="02040604050505020304" pitchFamily="18" charset="0"/>
                <a:ea typeface="MS UI Gothic" panose="020B0600070205080204" pitchFamily="50" charset="-128"/>
                <a:cs typeface="Times New Roman" panose="02020603050405020304" pitchFamily="18" charset="0"/>
              </a:rPr>
              <a:t>（持ち込みも禁止）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12</xdr:col>
      <xdr:colOff>142875</xdr:colOff>
      <xdr:row>5</xdr:row>
      <xdr:rowOff>42862</xdr:rowOff>
    </xdr:from>
    <xdr:to>
      <xdr:col>15</xdr:col>
      <xdr:colOff>144779</xdr:colOff>
      <xdr:row>6</xdr:row>
      <xdr:rowOff>105103</xdr:rowOff>
    </xdr:to>
    <xdr:sp macro="" textlink="">
      <xdr:nvSpPr>
        <xdr:cNvPr id="98" name="AutoShape 2031">
          <a:extLst>
            <a:ext uri="{FF2B5EF4-FFF2-40B4-BE49-F238E27FC236}">
              <a16:creationId xmlns:a16="http://schemas.microsoft.com/office/drawing/2014/main" id="{543296A7-F075-4936-8EDF-AD49C2C00A41}"/>
            </a:ext>
          </a:extLst>
        </xdr:cNvPr>
        <xdr:cNvSpPr>
          <a:spLocks noChangeArrowheads="1"/>
        </xdr:cNvSpPr>
      </xdr:nvSpPr>
      <xdr:spPr bwMode="auto">
        <a:xfrm>
          <a:off x="2543175" y="857250"/>
          <a:ext cx="601979" cy="228928"/>
        </a:xfrm>
        <a:prstGeom prst="wedgeRoundRectCallout">
          <a:avLst>
            <a:gd name="adj1" fmla="val 100833"/>
            <a:gd name="adj2" fmla="val -92636"/>
            <a:gd name="adj3" fmla="val 16667"/>
          </a:avLst>
        </a:prstGeom>
        <a:solidFill>
          <a:schemeClr val="accent6">
            <a:lumMod val="20000"/>
            <a:lumOff val="80000"/>
          </a:schemeClr>
        </a:solidFill>
        <a:ln w="9525" algn="ctr">
          <a:solidFill>
            <a:srgbClr val="000000"/>
          </a:solidFill>
          <a:miter lim="800000"/>
          <a:headEnd/>
          <a:tailEnd/>
        </a:ln>
        <a:effectLst/>
      </xdr:spPr>
      <xdr:txBody>
        <a:bodyPr rot="0" vert="horz" wrap="square" lIns="0" tIns="0" rIns="0" bIns="0" anchor="t" anchorCtr="0" upright="1">
          <a:noAutofit/>
        </a:bodyPr>
        <a:lstStyle/>
        <a:p>
          <a:pPr algn="ctr">
            <a:lnSpc>
              <a:spcPts val="1100"/>
            </a:lnSpc>
            <a:spcAft>
              <a:spcPts val="0"/>
            </a:spcAft>
          </a:pPr>
          <a:r>
            <a:rPr lang="ja-JP" sz="1000" kern="100">
              <a:solidFill>
                <a:srgbClr val="0070C0"/>
              </a:solidFill>
              <a:effectLst/>
              <a:latin typeface="+mn-ea"/>
              <a:ea typeface="+mn-ea"/>
              <a:cs typeface="Times New Roman" panose="02020603050405020304" pitchFamily="18" charset="0"/>
            </a:rPr>
            <a:t>退場口</a:t>
          </a:r>
        </a:p>
      </xdr:txBody>
    </xdr:sp>
    <xdr:clientData/>
  </xdr:twoCellAnchor>
  <xdr:twoCellAnchor>
    <xdr:from>
      <xdr:col>6</xdr:col>
      <xdr:colOff>107157</xdr:colOff>
      <xdr:row>5</xdr:row>
      <xdr:rowOff>54770</xdr:rowOff>
    </xdr:from>
    <xdr:to>
      <xdr:col>9</xdr:col>
      <xdr:colOff>109062</xdr:colOff>
      <xdr:row>6</xdr:row>
      <xdr:rowOff>114301</xdr:rowOff>
    </xdr:to>
    <xdr:sp macro="" textlink="">
      <xdr:nvSpPr>
        <xdr:cNvPr id="99" name="AutoShape 2031">
          <a:extLst>
            <a:ext uri="{FF2B5EF4-FFF2-40B4-BE49-F238E27FC236}">
              <a16:creationId xmlns:a16="http://schemas.microsoft.com/office/drawing/2014/main" id="{FF64BAC5-5608-4595-9978-277A64E58C13}"/>
            </a:ext>
          </a:extLst>
        </xdr:cNvPr>
        <xdr:cNvSpPr>
          <a:spLocks noChangeArrowheads="1"/>
        </xdr:cNvSpPr>
      </xdr:nvSpPr>
      <xdr:spPr bwMode="auto">
        <a:xfrm>
          <a:off x="1307307" y="869158"/>
          <a:ext cx="601980" cy="226218"/>
        </a:xfrm>
        <a:prstGeom prst="wedgeRoundRectCallout">
          <a:avLst>
            <a:gd name="adj1" fmla="val -78995"/>
            <a:gd name="adj2" fmla="val -46802"/>
            <a:gd name="adj3" fmla="val 16667"/>
          </a:avLst>
        </a:prstGeom>
        <a:solidFill>
          <a:srgbClr val="FFFF99"/>
        </a:solidFill>
        <a:ln w="9525" algn="ctr">
          <a:solidFill>
            <a:srgbClr val="000000"/>
          </a:solidFill>
          <a:miter lim="800000"/>
          <a:headEnd/>
          <a:tailEnd/>
        </a:ln>
        <a:effectLst/>
      </xdr:spPr>
      <xdr:txBody>
        <a:bodyPr rot="0" vert="horz" wrap="square" lIns="0" tIns="0" rIns="0" bIns="0" anchor="ctr" anchorCtr="0" upright="1">
          <a:noAutofit/>
        </a:bodyPr>
        <a:lstStyle/>
        <a:p>
          <a:pPr algn="ctr">
            <a:spcAft>
              <a:spcPts val="0"/>
            </a:spcAft>
          </a:pPr>
          <a:r>
            <a:rPr lang="ja-JP" altLang="en-US" sz="1000" kern="100">
              <a:solidFill>
                <a:srgbClr val="FF0000"/>
              </a:solidFill>
              <a:effectLst/>
              <a:latin typeface="+mn-ea"/>
              <a:ea typeface="+mn-ea"/>
              <a:cs typeface="Times New Roman" panose="02020603050405020304" pitchFamily="18" charset="0"/>
            </a:rPr>
            <a:t>入場口</a:t>
          </a:r>
          <a:endParaRPr lang="ja-JP" sz="1000" kern="100">
            <a:solidFill>
              <a:srgbClr val="FF0000"/>
            </a:solidFill>
            <a:effectLst/>
            <a:latin typeface="+mn-ea"/>
            <a:ea typeface="+mn-ea"/>
            <a:cs typeface="Times New Roman" panose="02020603050405020304" pitchFamily="18" charset="0"/>
          </a:endParaRPr>
        </a:p>
      </xdr:txBody>
    </xdr:sp>
    <xdr:clientData/>
  </xdr:twoCellAnchor>
  <xdr:twoCellAnchor>
    <xdr:from>
      <xdr:col>4</xdr:col>
      <xdr:colOff>172641</xdr:colOff>
      <xdr:row>3</xdr:row>
      <xdr:rowOff>127397</xdr:rowOff>
    </xdr:from>
    <xdr:to>
      <xdr:col>5</xdr:col>
      <xdr:colOff>160735</xdr:colOff>
      <xdr:row>6</xdr:row>
      <xdr:rowOff>66542</xdr:rowOff>
    </xdr:to>
    <xdr:sp macro="" textlink="">
      <xdr:nvSpPr>
        <xdr:cNvPr id="100" name="矢印: 下 99">
          <a:extLst>
            <a:ext uri="{FF2B5EF4-FFF2-40B4-BE49-F238E27FC236}">
              <a16:creationId xmlns:a16="http://schemas.microsoft.com/office/drawing/2014/main" id="{ED5827CF-67F6-4266-BA2D-55D1064CB141}"/>
            </a:ext>
          </a:extLst>
        </xdr:cNvPr>
        <xdr:cNvSpPr/>
      </xdr:nvSpPr>
      <xdr:spPr bwMode="auto">
        <a:xfrm>
          <a:off x="972741" y="613172"/>
          <a:ext cx="188119" cy="434445"/>
        </a:xfrm>
        <a:prstGeom prst="downArrow">
          <a:avLst/>
        </a:prstGeom>
        <a:solidFill>
          <a:srgbClr val="FFFF99"/>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0</xdr:colOff>
      <xdr:row>4</xdr:row>
      <xdr:rowOff>0</xdr:rowOff>
    </xdr:from>
    <xdr:to>
      <xdr:col>31</xdr:col>
      <xdr:colOff>190500</xdr:colOff>
      <xdr:row>6</xdr:row>
      <xdr:rowOff>102402</xdr:rowOff>
    </xdr:to>
    <xdr:sp macro="" textlink="">
      <xdr:nvSpPr>
        <xdr:cNvPr id="101" name="矢印: 下 100">
          <a:extLst>
            <a:ext uri="{FF2B5EF4-FFF2-40B4-BE49-F238E27FC236}">
              <a16:creationId xmlns:a16="http://schemas.microsoft.com/office/drawing/2014/main" id="{5B6F9611-003E-4262-AFDC-48F4D80F56B5}"/>
            </a:ext>
          </a:extLst>
        </xdr:cNvPr>
        <xdr:cNvSpPr/>
      </xdr:nvSpPr>
      <xdr:spPr bwMode="auto">
        <a:xfrm>
          <a:off x="6200775" y="647700"/>
          <a:ext cx="190500" cy="435777"/>
        </a:xfrm>
        <a:prstGeom prst="downArrow">
          <a:avLst/>
        </a:prstGeom>
        <a:solidFill>
          <a:srgbClr val="FFFF99"/>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107156</xdr:colOff>
      <xdr:row>4</xdr:row>
      <xdr:rowOff>84533</xdr:rowOff>
    </xdr:from>
    <xdr:to>
      <xdr:col>35</xdr:col>
      <xdr:colOff>109060</xdr:colOff>
      <xdr:row>5</xdr:row>
      <xdr:rowOff>139432</xdr:rowOff>
    </xdr:to>
    <xdr:sp macro="" textlink="">
      <xdr:nvSpPr>
        <xdr:cNvPr id="102" name="AutoShape 2031">
          <a:extLst>
            <a:ext uri="{FF2B5EF4-FFF2-40B4-BE49-F238E27FC236}">
              <a16:creationId xmlns:a16="http://schemas.microsoft.com/office/drawing/2014/main" id="{9EE9FD94-6561-439D-B4F5-3414B62AC793}"/>
            </a:ext>
          </a:extLst>
        </xdr:cNvPr>
        <xdr:cNvSpPr>
          <a:spLocks noChangeArrowheads="1"/>
        </xdr:cNvSpPr>
      </xdr:nvSpPr>
      <xdr:spPr bwMode="auto">
        <a:xfrm>
          <a:off x="6507956" y="732233"/>
          <a:ext cx="601979" cy="221587"/>
        </a:xfrm>
        <a:prstGeom prst="wedgeRoundRectCallout">
          <a:avLst>
            <a:gd name="adj1" fmla="val -73131"/>
            <a:gd name="adj2" fmla="val 30698"/>
            <a:gd name="adj3" fmla="val 16667"/>
          </a:avLst>
        </a:prstGeom>
        <a:solidFill>
          <a:srgbClr val="FFFF99"/>
        </a:solidFill>
        <a:ln w="9525" algn="ctr">
          <a:solidFill>
            <a:srgbClr val="000000"/>
          </a:solidFill>
          <a:miter lim="800000"/>
          <a:headEnd/>
          <a:tailEnd/>
        </a:ln>
        <a:effectLst/>
      </xdr:spPr>
      <xdr:txBody>
        <a:bodyPr rot="0" vert="horz" wrap="square" lIns="0" tIns="0" rIns="0" bIns="0" anchor="ctr" anchorCtr="0" upright="1">
          <a:noAutofit/>
        </a:bodyPr>
        <a:lstStyle/>
        <a:p>
          <a:pPr algn="ctr">
            <a:spcAft>
              <a:spcPts val="0"/>
            </a:spcAft>
          </a:pPr>
          <a:r>
            <a:rPr lang="ja-JP" altLang="en-US" sz="1000" kern="100">
              <a:solidFill>
                <a:srgbClr val="FF0000"/>
              </a:solidFill>
              <a:effectLst/>
              <a:latin typeface="+mn-ea"/>
              <a:ea typeface="+mn-ea"/>
              <a:cs typeface="Times New Roman" panose="02020603050405020304" pitchFamily="18" charset="0"/>
            </a:rPr>
            <a:t>入場口</a:t>
          </a:r>
          <a:endParaRPr lang="ja-JP" sz="1000" kern="100">
            <a:solidFill>
              <a:srgbClr val="FF0000"/>
            </a:solidFill>
            <a:effectLst/>
            <a:latin typeface="+mn-ea"/>
            <a:ea typeface="+mn-ea"/>
            <a:cs typeface="Times New Roman" panose="02020603050405020304" pitchFamily="18" charset="0"/>
          </a:endParaRPr>
        </a:p>
      </xdr:txBody>
    </xdr:sp>
    <xdr:clientData/>
  </xdr:twoCellAnchor>
  <xdr:twoCellAnchor>
    <xdr:from>
      <xdr:col>22</xdr:col>
      <xdr:colOff>82932</xdr:colOff>
      <xdr:row>5</xdr:row>
      <xdr:rowOff>55999</xdr:rowOff>
    </xdr:from>
    <xdr:to>
      <xdr:col>25</xdr:col>
      <xdr:colOff>84837</xdr:colOff>
      <xdr:row>6</xdr:row>
      <xdr:rowOff>124810</xdr:rowOff>
    </xdr:to>
    <xdr:sp macro="" textlink="">
      <xdr:nvSpPr>
        <xdr:cNvPr id="103" name="AutoShape 2031">
          <a:extLst>
            <a:ext uri="{FF2B5EF4-FFF2-40B4-BE49-F238E27FC236}">
              <a16:creationId xmlns:a16="http://schemas.microsoft.com/office/drawing/2014/main" id="{9999706F-D0F8-4C1F-84FE-D6D12C44636E}"/>
            </a:ext>
          </a:extLst>
        </xdr:cNvPr>
        <xdr:cNvSpPr>
          <a:spLocks noChangeArrowheads="1"/>
        </xdr:cNvSpPr>
      </xdr:nvSpPr>
      <xdr:spPr bwMode="auto">
        <a:xfrm>
          <a:off x="4483482" y="870387"/>
          <a:ext cx="601980" cy="235498"/>
        </a:xfrm>
        <a:prstGeom prst="wedgeRoundRectCallout">
          <a:avLst>
            <a:gd name="adj1" fmla="val -94633"/>
            <a:gd name="adj2" fmla="val -94241"/>
            <a:gd name="adj3" fmla="val 16667"/>
          </a:avLst>
        </a:prstGeom>
        <a:solidFill>
          <a:schemeClr val="accent6">
            <a:lumMod val="20000"/>
            <a:lumOff val="80000"/>
          </a:schemeClr>
        </a:solidFill>
        <a:ln w="9525" algn="ctr">
          <a:solidFill>
            <a:srgbClr val="000000"/>
          </a:solidFill>
          <a:miter lim="800000"/>
          <a:headEnd/>
          <a:tailEnd/>
        </a:ln>
        <a:effectLst/>
      </xdr:spPr>
      <xdr:txBody>
        <a:bodyPr rot="0" vert="horz" wrap="square" lIns="0" tIns="0" rIns="0" bIns="0" anchor="t" anchorCtr="0" upright="1">
          <a:noAutofit/>
        </a:bodyPr>
        <a:lstStyle/>
        <a:p>
          <a:pPr algn="ctr">
            <a:lnSpc>
              <a:spcPts val="1200"/>
            </a:lnSpc>
            <a:spcAft>
              <a:spcPts val="0"/>
            </a:spcAft>
          </a:pPr>
          <a:r>
            <a:rPr lang="ja-JP" altLang="en-US" sz="1000" kern="100">
              <a:solidFill>
                <a:srgbClr val="0070C0"/>
              </a:solidFill>
              <a:effectLst/>
              <a:latin typeface="+mn-ea"/>
              <a:ea typeface="+mn-ea"/>
              <a:cs typeface="Times New Roman" panose="02020603050405020304" pitchFamily="18" charset="0"/>
            </a:rPr>
            <a:t>退場口</a:t>
          </a:r>
          <a:endParaRPr lang="ja-JP" sz="1000" kern="100">
            <a:solidFill>
              <a:srgbClr val="0070C0"/>
            </a:solidFill>
            <a:effectLst/>
            <a:latin typeface="+mn-ea"/>
            <a:ea typeface="+mn-ea"/>
            <a:cs typeface="Times New Roman" panose="02020603050405020304" pitchFamily="18" charset="0"/>
          </a:endParaRPr>
        </a:p>
      </xdr:txBody>
    </xdr:sp>
    <xdr:clientData/>
  </xdr:twoCellAnchor>
  <xdr:twoCellAnchor>
    <xdr:from>
      <xdr:col>30</xdr:col>
      <xdr:colOff>136921</xdr:colOff>
      <xdr:row>0</xdr:row>
      <xdr:rowOff>133350</xdr:rowOff>
    </xdr:from>
    <xdr:to>
      <xdr:col>33</xdr:col>
      <xdr:colOff>71437</xdr:colOff>
      <xdr:row>1</xdr:row>
      <xdr:rowOff>153166</xdr:rowOff>
    </xdr:to>
    <xdr:sp macro="" textlink="">
      <xdr:nvSpPr>
        <xdr:cNvPr id="104" name="Text Box 2016">
          <a:extLst>
            <a:ext uri="{FF2B5EF4-FFF2-40B4-BE49-F238E27FC236}">
              <a16:creationId xmlns:a16="http://schemas.microsoft.com/office/drawing/2014/main" id="{2643DCBC-CCB6-4853-AA39-C572A64D2D8F}"/>
            </a:ext>
          </a:extLst>
        </xdr:cNvPr>
        <xdr:cNvSpPr txBox="1">
          <a:spLocks noChangeArrowheads="1"/>
        </xdr:cNvSpPr>
      </xdr:nvSpPr>
      <xdr:spPr bwMode="auto">
        <a:xfrm>
          <a:off x="6137671" y="133350"/>
          <a:ext cx="534591" cy="181741"/>
        </a:xfrm>
        <a:prstGeom prst="rect">
          <a:avLst/>
        </a:prstGeom>
        <a:solidFill>
          <a:srgbClr val="FFFF99"/>
        </a:solidFill>
        <a:ln w="9525">
          <a:solidFill>
            <a:srgbClr val="000000"/>
          </a:solidFill>
          <a:miter lim="800000"/>
          <a:headEnd/>
          <a:tailEnd/>
        </a:ln>
        <a:effectLst/>
      </xdr:spPr>
      <xdr:txBody>
        <a:bodyPr rot="0" vert="horz" wrap="square" lIns="0" tIns="0" rIns="0" bIns="0" anchor="ctr" anchorCtr="0" upright="1">
          <a:noAutofit/>
        </a:bodyPr>
        <a:lstStyle/>
        <a:p>
          <a:pPr algn="ctr">
            <a:spcAft>
              <a:spcPts val="0"/>
            </a:spcAft>
          </a:pPr>
          <a:r>
            <a:rPr lang="ja-JP" sz="100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出入口</a:t>
          </a:r>
          <a:endPar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34</xdr:col>
      <xdr:colOff>47625</xdr:colOff>
      <xdr:row>1</xdr:row>
      <xdr:rowOff>145256</xdr:rowOff>
    </xdr:from>
    <xdr:to>
      <xdr:col>37</xdr:col>
      <xdr:colOff>6986</xdr:colOff>
      <xdr:row>4</xdr:row>
      <xdr:rowOff>16261</xdr:rowOff>
    </xdr:to>
    <xdr:sp macro="" textlink="">
      <xdr:nvSpPr>
        <xdr:cNvPr id="105" name="AutoShape 2030">
          <a:extLst>
            <a:ext uri="{FF2B5EF4-FFF2-40B4-BE49-F238E27FC236}">
              <a16:creationId xmlns:a16="http://schemas.microsoft.com/office/drawing/2014/main" id="{89E22ACA-D798-46C1-AB98-4860FD12C5DF}"/>
            </a:ext>
          </a:extLst>
        </xdr:cNvPr>
        <xdr:cNvSpPr>
          <a:spLocks noChangeArrowheads="1"/>
        </xdr:cNvSpPr>
      </xdr:nvSpPr>
      <xdr:spPr bwMode="auto">
        <a:xfrm>
          <a:off x="6848475" y="307181"/>
          <a:ext cx="559436" cy="356780"/>
        </a:xfrm>
        <a:prstGeom prst="wedgeRoundRectCallout">
          <a:avLst>
            <a:gd name="adj1" fmla="val -99833"/>
            <a:gd name="adj2" fmla="val -41845"/>
            <a:gd name="adj3" fmla="val 16667"/>
          </a:avLst>
        </a:prstGeom>
        <a:solidFill>
          <a:srgbClr val="FFFF99"/>
        </a:solidFill>
        <a:ln w="9525" algn="ctr">
          <a:solidFill>
            <a:srgbClr val="000000"/>
          </a:solidFill>
          <a:miter lim="800000"/>
          <a:headEnd/>
          <a:tailEnd/>
        </a:ln>
        <a:effectLst/>
      </xdr:spPr>
      <xdr:txBody>
        <a:bodyPr rot="0" vert="horz" wrap="square" lIns="0" tIns="0" rIns="0" bIns="0" anchor="t" anchorCtr="0" upright="1">
          <a:noAutofit/>
        </a:bodyPr>
        <a:lstStyle/>
        <a:p>
          <a:pPr algn="ctr">
            <a:lnSpc>
              <a:spcPts val="1200"/>
            </a:lnSpc>
            <a:spcAft>
              <a:spcPts val="0"/>
            </a:spcAft>
          </a:pPr>
          <a:r>
            <a:rPr lang="en-US" altLang="ja-JP" sz="1000" kern="100">
              <a:solidFill>
                <a:srgbClr val="0070C0"/>
              </a:solidFill>
              <a:effectLst/>
              <a:latin typeface="+mn-ea"/>
              <a:ea typeface="+mn-ea"/>
              <a:cs typeface="Times New Roman" panose="02020603050405020304" pitchFamily="18" charset="0"/>
            </a:rPr>
            <a:t>A</a:t>
          </a:r>
          <a:r>
            <a:rPr lang="ja-JP" altLang="en-US" sz="1000" kern="100">
              <a:solidFill>
                <a:srgbClr val="0070C0"/>
              </a:solidFill>
              <a:effectLst/>
              <a:latin typeface="+mn-ea"/>
              <a:ea typeface="+mn-ea"/>
              <a:cs typeface="Times New Roman" panose="02020603050405020304" pitchFamily="18" charset="0"/>
            </a:rPr>
            <a:t>コート</a:t>
          </a:r>
          <a:endParaRPr lang="ja-JP" sz="1000" kern="100">
            <a:solidFill>
              <a:srgbClr val="0070C0"/>
            </a:solidFill>
            <a:effectLst/>
            <a:latin typeface="+mn-ea"/>
            <a:ea typeface="+mn-ea"/>
            <a:cs typeface="Times New Roman" panose="02020603050405020304" pitchFamily="18" charset="0"/>
          </a:endParaRPr>
        </a:p>
        <a:p>
          <a:pPr algn="ctr">
            <a:lnSpc>
              <a:spcPts val="1100"/>
            </a:lnSpc>
            <a:spcAft>
              <a:spcPts val="0"/>
            </a:spcAft>
          </a:pPr>
          <a:r>
            <a:rPr lang="ja-JP" altLang="en-US" sz="1000" kern="100">
              <a:solidFill>
                <a:srgbClr val="FF0000"/>
              </a:solidFill>
              <a:effectLst/>
              <a:latin typeface="+mn-ea"/>
              <a:ea typeface="+mn-ea"/>
              <a:cs typeface="Times New Roman" panose="02020603050405020304" pitchFamily="18" charset="0"/>
            </a:rPr>
            <a:t>出入口</a:t>
          </a:r>
          <a:endParaRPr lang="ja-JP" sz="1000" kern="100">
            <a:solidFill>
              <a:srgbClr val="FF0000"/>
            </a:solidFill>
            <a:effectLst/>
            <a:latin typeface="+mn-ea"/>
            <a:ea typeface="+mn-ea"/>
            <a:cs typeface="Times New Roman" panose="02020603050405020304" pitchFamily="18" charset="0"/>
          </a:endParaRPr>
        </a:p>
      </xdr:txBody>
    </xdr:sp>
    <xdr:clientData/>
  </xdr:twoCellAnchor>
  <xdr:twoCellAnchor>
    <xdr:from>
      <xdr:col>17</xdr:col>
      <xdr:colOff>133638</xdr:colOff>
      <xdr:row>23</xdr:row>
      <xdr:rowOff>53537</xdr:rowOff>
    </xdr:from>
    <xdr:to>
      <xdr:col>20</xdr:col>
      <xdr:colOff>68153</xdr:colOff>
      <xdr:row>24</xdr:row>
      <xdr:rowOff>73353</xdr:rowOff>
    </xdr:to>
    <xdr:sp macro="" textlink="">
      <xdr:nvSpPr>
        <xdr:cNvPr id="106" name="Text Box 2016">
          <a:extLst>
            <a:ext uri="{FF2B5EF4-FFF2-40B4-BE49-F238E27FC236}">
              <a16:creationId xmlns:a16="http://schemas.microsoft.com/office/drawing/2014/main" id="{96210A77-C834-4109-A7AE-A280AEEB4F3F}"/>
            </a:ext>
          </a:extLst>
        </xdr:cNvPr>
        <xdr:cNvSpPr txBox="1">
          <a:spLocks noChangeArrowheads="1"/>
        </xdr:cNvSpPr>
      </xdr:nvSpPr>
      <xdr:spPr bwMode="auto">
        <a:xfrm>
          <a:off x="3534063" y="3796862"/>
          <a:ext cx="534590" cy="181741"/>
        </a:xfrm>
        <a:prstGeom prst="rect">
          <a:avLst/>
        </a:prstGeom>
        <a:solidFill>
          <a:srgbClr val="FFFF99"/>
        </a:solidFill>
        <a:ln w="9525">
          <a:solidFill>
            <a:srgbClr val="000000"/>
          </a:solidFill>
          <a:miter lim="800000"/>
          <a:headEnd/>
          <a:tailEnd/>
        </a:ln>
        <a:effectLst/>
      </xdr:spPr>
      <xdr:txBody>
        <a:bodyPr rot="0" vert="horz" wrap="square" lIns="0" tIns="0" rIns="0" bIns="0" anchor="ctr" anchorCtr="0" upright="1">
          <a:noAutofit/>
        </a:bodyPr>
        <a:lstStyle/>
        <a:p>
          <a:pPr algn="ctr">
            <a:spcAft>
              <a:spcPts val="0"/>
            </a:spcAft>
          </a:pPr>
          <a:r>
            <a:rPr lang="ja-JP" altLang="en-US" sz="1000" kern="100">
              <a:solidFill>
                <a:srgbClr val="FF0000"/>
              </a:solidFill>
              <a:effectLst/>
              <a:latin typeface="Century" panose="02040604050505020304" pitchFamily="18" charset="0"/>
              <a:ea typeface="HGPｺﾞｼｯｸE" panose="020B0900000000000000" pitchFamily="50" charset="-128"/>
              <a:cs typeface="Times New Roman" panose="02020603050405020304" pitchFamily="18" charset="0"/>
            </a:rPr>
            <a:t>締め切り</a:t>
          </a:r>
          <a:endParaRPr lang="ja-JP" sz="10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111672</xdr:colOff>
      <xdr:row>28</xdr:row>
      <xdr:rowOff>93771</xdr:rowOff>
    </xdr:from>
    <xdr:to>
      <xdr:col>11</xdr:col>
      <xdr:colOff>18481</xdr:colOff>
      <xdr:row>30</xdr:row>
      <xdr:rowOff>121411</xdr:rowOff>
    </xdr:to>
    <xdr:sp macro="" textlink="">
      <xdr:nvSpPr>
        <xdr:cNvPr id="107" name="AutoShape 2030">
          <a:extLst>
            <a:ext uri="{FF2B5EF4-FFF2-40B4-BE49-F238E27FC236}">
              <a16:creationId xmlns:a16="http://schemas.microsoft.com/office/drawing/2014/main" id="{98F33E17-52FD-423A-B93D-CA201EF00121}"/>
            </a:ext>
          </a:extLst>
        </xdr:cNvPr>
        <xdr:cNvSpPr>
          <a:spLocks noChangeArrowheads="1"/>
        </xdr:cNvSpPr>
      </xdr:nvSpPr>
      <xdr:spPr bwMode="auto">
        <a:xfrm>
          <a:off x="1311822" y="4646721"/>
          <a:ext cx="906934" cy="351490"/>
        </a:xfrm>
        <a:prstGeom prst="wedgeRoundRectCallout">
          <a:avLst>
            <a:gd name="adj1" fmla="val -81173"/>
            <a:gd name="adj2" fmla="val 315"/>
            <a:gd name="adj3" fmla="val 16667"/>
          </a:avLst>
        </a:prstGeom>
        <a:noFill/>
        <a:ln w="9525" algn="ctr">
          <a:solidFill>
            <a:srgbClr val="000000"/>
          </a:solidFill>
          <a:miter lim="800000"/>
          <a:headEnd/>
          <a:tailEnd/>
        </a:ln>
        <a:effectLst/>
      </xdr:spPr>
      <xdr:txBody>
        <a:bodyPr rot="0" vert="horz" wrap="square" lIns="0" tIns="0" rIns="0" bIns="0" anchor="t" anchorCtr="0" upright="1">
          <a:noAutofit/>
        </a:bodyPr>
        <a:lstStyle/>
        <a:p>
          <a:pPr algn="ctr">
            <a:lnSpc>
              <a:spcPts val="1200"/>
            </a:lnSpc>
            <a:spcAft>
              <a:spcPts val="0"/>
            </a:spcAft>
          </a:pPr>
          <a:r>
            <a:rPr lang="en-US" altLang="ja-JP" sz="1000" kern="100">
              <a:solidFill>
                <a:sysClr val="windowText" lastClr="000000"/>
              </a:solidFill>
              <a:effectLst/>
              <a:latin typeface="+mn-ea"/>
              <a:ea typeface="+mn-ea"/>
              <a:cs typeface="Times New Roman" panose="02020603050405020304" pitchFamily="18" charset="0"/>
            </a:rPr>
            <a:t>B</a:t>
          </a:r>
          <a:r>
            <a:rPr lang="ja-JP" altLang="en-US" sz="1000" kern="100">
              <a:solidFill>
                <a:sysClr val="windowText" lastClr="000000"/>
              </a:solidFill>
              <a:effectLst/>
              <a:latin typeface="+mn-ea"/>
              <a:ea typeface="+mn-ea"/>
              <a:cs typeface="Times New Roman" panose="02020603050405020304" pitchFamily="18" charset="0"/>
            </a:rPr>
            <a:t>コート左</a:t>
          </a:r>
          <a:endParaRPr lang="ja-JP" sz="1000" kern="100">
            <a:solidFill>
              <a:sysClr val="windowText" lastClr="000000"/>
            </a:solidFill>
            <a:effectLst/>
            <a:latin typeface="+mn-ea"/>
            <a:ea typeface="+mn-ea"/>
            <a:cs typeface="Times New Roman" panose="02020603050405020304" pitchFamily="18" charset="0"/>
          </a:endParaRPr>
        </a:p>
        <a:p>
          <a:pPr algn="ctr">
            <a:lnSpc>
              <a:spcPts val="1100"/>
            </a:lnSpc>
            <a:spcAft>
              <a:spcPts val="0"/>
            </a:spcAft>
          </a:pPr>
          <a:r>
            <a:rPr lang="ja-JP" altLang="en-US" sz="1000" kern="100">
              <a:solidFill>
                <a:sysClr val="windowText" lastClr="000000"/>
              </a:solidFill>
              <a:effectLst/>
              <a:latin typeface="+mn-ea"/>
              <a:ea typeface="+mn-ea"/>
              <a:cs typeface="Times New Roman" panose="02020603050405020304" pitchFamily="18" charset="0"/>
            </a:rPr>
            <a:t>階段</a:t>
          </a:r>
          <a:endParaRPr lang="ja-JP" sz="1000"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27</xdr:col>
      <xdr:colOff>164224</xdr:colOff>
      <xdr:row>28</xdr:row>
      <xdr:rowOff>100340</xdr:rowOff>
    </xdr:from>
    <xdr:to>
      <xdr:col>32</xdr:col>
      <xdr:colOff>71033</xdr:colOff>
      <xdr:row>30</xdr:row>
      <xdr:rowOff>127850</xdr:rowOff>
    </xdr:to>
    <xdr:sp macro="" textlink="">
      <xdr:nvSpPr>
        <xdr:cNvPr id="108" name="AutoShape 2030">
          <a:extLst>
            <a:ext uri="{FF2B5EF4-FFF2-40B4-BE49-F238E27FC236}">
              <a16:creationId xmlns:a16="http://schemas.microsoft.com/office/drawing/2014/main" id="{CC5A8ACB-E1E5-4C75-B236-B1CCB2BD293B}"/>
            </a:ext>
          </a:extLst>
        </xdr:cNvPr>
        <xdr:cNvSpPr>
          <a:spLocks noChangeArrowheads="1"/>
        </xdr:cNvSpPr>
      </xdr:nvSpPr>
      <xdr:spPr bwMode="auto">
        <a:xfrm>
          <a:off x="5564899" y="4653290"/>
          <a:ext cx="906934" cy="351360"/>
        </a:xfrm>
        <a:prstGeom prst="wedgeRoundRectCallout">
          <a:avLst>
            <a:gd name="adj1" fmla="val 82286"/>
            <a:gd name="adj2" fmla="val 2072"/>
            <a:gd name="adj3" fmla="val 16667"/>
          </a:avLst>
        </a:prstGeom>
        <a:noFill/>
        <a:ln w="9525" algn="ctr">
          <a:solidFill>
            <a:srgbClr val="000000"/>
          </a:solidFill>
          <a:miter lim="800000"/>
          <a:headEnd/>
          <a:tailEnd/>
        </a:ln>
        <a:effectLst/>
      </xdr:spPr>
      <xdr:txBody>
        <a:bodyPr rot="0" vert="horz" wrap="square" lIns="0" tIns="0" rIns="0" bIns="0" anchor="t" anchorCtr="0" upright="1">
          <a:noAutofit/>
        </a:bodyPr>
        <a:lstStyle/>
        <a:p>
          <a:pPr algn="ctr">
            <a:lnSpc>
              <a:spcPts val="1200"/>
            </a:lnSpc>
            <a:spcAft>
              <a:spcPts val="0"/>
            </a:spcAft>
          </a:pPr>
          <a:r>
            <a:rPr lang="en-US" altLang="ja-JP" sz="1000" kern="100">
              <a:solidFill>
                <a:sysClr val="windowText" lastClr="000000"/>
              </a:solidFill>
              <a:effectLst/>
              <a:latin typeface="+mn-ea"/>
              <a:ea typeface="+mn-ea"/>
              <a:cs typeface="Times New Roman" panose="02020603050405020304" pitchFamily="18" charset="0"/>
            </a:rPr>
            <a:t>A</a:t>
          </a:r>
          <a:r>
            <a:rPr lang="ja-JP" altLang="en-US" sz="1000" kern="100">
              <a:solidFill>
                <a:sysClr val="windowText" lastClr="000000"/>
              </a:solidFill>
              <a:effectLst/>
              <a:latin typeface="+mn-ea"/>
              <a:ea typeface="+mn-ea"/>
              <a:cs typeface="Times New Roman" panose="02020603050405020304" pitchFamily="18" charset="0"/>
            </a:rPr>
            <a:t>コート右</a:t>
          </a:r>
          <a:endParaRPr lang="ja-JP" sz="1000" kern="100">
            <a:solidFill>
              <a:sysClr val="windowText" lastClr="000000"/>
            </a:solidFill>
            <a:effectLst/>
            <a:latin typeface="+mn-ea"/>
            <a:ea typeface="+mn-ea"/>
            <a:cs typeface="Times New Roman" panose="02020603050405020304" pitchFamily="18" charset="0"/>
          </a:endParaRPr>
        </a:p>
        <a:p>
          <a:pPr algn="ctr">
            <a:lnSpc>
              <a:spcPts val="1100"/>
            </a:lnSpc>
            <a:spcAft>
              <a:spcPts val="0"/>
            </a:spcAft>
          </a:pPr>
          <a:r>
            <a:rPr lang="ja-JP" altLang="en-US" sz="1000" kern="100">
              <a:solidFill>
                <a:sysClr val="windowText" lastClr="000000"/>
              </a:solidFill>
              <a:effectLst/>
              <a:latin typeface="+mn-ea"/>
              <a:ea typeface="+mn-ea"/>
              <a:cs typeface="Times New Roman" panose="02020603050405020304" pitchFamily="18" charset="0"/>
            </a:rPr>
            <a:t>階段</a:t>
          </a:r>
          <a:endParaRPr lang="ja-JP" sz="1000"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6</xdr:col>
      <xdr:colOff>65689</xdr:colOff>
      <xdr:row>48</xdr:row>
      <xdr:rowOff>133186</xdr:rowOff>
    </xdr:from>
    <xdr:to>
      <xdr:col>33</xdr:col>
      <xdr:colOff>59121</xdr:colOff>
      <xdr:row>56</xdr:row>
      <xdr:rowOff>131380</xdr:rowOff>
    </xdr:to>
    <xdr:sp macro="" textlink="">
      <xdr:nvSpPr>
        <xdr:cNvPr id="109" name="スクロール: 横 108">
          <a:extLst>
            <a:ext uri="{FF2B5EF4-FFF2-40B4-BE49-F238E27FC236}">
              <a16:creationId xmlns:a16="http://schemas.microsoft.com/office/drawing/2014/main" id="{03B59F34-6F94-40D7-90E7-FA4D52ABA8B9}"/>
            </a:ext>
          </a:extLst>
        </xdr:cNvPr>
        <xdr:cNvSpPr/>
      </xdr:nvSpPr>
      <xdr:spPr bwMode="auto">
        <a:xfrm>
          <a:off x="1265839" y="7943686"/>
          <a:ext cx="5394107" cy="1293594"/>
        </a:xfrm>
        <a:prstGeom prst="horizontalScroll">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400"/>
            <a:t>・観客席通路は</a:t>
          </a:r>
          <a:r>
            <a:rPr kumimoji="1" lang="ja-JP" altLang="en-US" sz="1400" u="sng"/>
            <a:t>ふさがないようにお願いいたします。</a:t>
          </a:r>
          <a:endParaRPr kumimoji="1" lang="en-US" altLang="ja-JP" sz="1400"/>
        </a:p>
        <a:p>
          <a:pPr algn="l">
            <a:lnSpc>
              <a:spcPts val="1700"/>
            </a:lnSpc>
          </a:pPr>
          <a:r>
            <a:rPr kumimoji="1" lang="ja-JP" altLang="en-US" sz="1400">
              <a:solidFill>
                <a:sysClr val="windowText" lastClr="000000"/>
              </a:solidFill>
            </a:rPr>
            <a:t>・応援の際は、席の譲り合いにご協力下さい。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・席に余裕がありますので邪魔にならない程度で広く使ってください</a:t>
          </a:r>
        </a:p>
      </xdr:txBody>
    </xdr:sp>
    <xdr:clientData/>
  </xdr:twoCellAnchor>
  <xdr:twoCellAnchor>
    <xdr:from>
      <xdr:col>11</xdr:col>
      <xdr:colOff>9292</xdr:colOff>
      <xdr:row>45</xdr:row>
      <xdr:rowOff>153330</xdr:rowOff>
    </xdr:from>
    <xdr:to>
      <xdr:col>12</xdr:col>
      <xdr:colOff>195146</xdr:colOff>
      <xdr:row>48</xdr:row>
      <xdr:rowOff>23233</xdr:rowOff>
    </xdr:to>
    <xdr:sp macro="" textlink="">
      <xdr:nvSpPr>
        <xdr:cNvPr id="110" name="円/楕円 93">
          <a:extLst>
            <a:ext uri="{FF2B5EF4-FFF2-40B4-BE49-F238E27FC236}">
              <a16:creationId xmlns:a16="http://schemas.microsoft.com/office/drawing/2014/main" id="{26AF0454-952B-4388-9203-5902B2917963}"/>
            </a:ext>
          </a:extLst>
        </xdr:cNvPr>
        <xdr:cNvSpPr/>
      </xdr:nvSpPr>
      <xdr:spPr>
        <a:xfrm>
          <a:off x="1866667" y="8697255"/>
          <a:ext cx="362067" cy="42235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9292</xdr:colOff>
      <xdr:row>45</xdr:row>
      <xdr:rowOff>153330</xdr:rowOff>
    </xdr:from>
    <xdr:to>
      <xdr:col>27</xdr:col>
      <xdr:colOff>195146</xdr:colOff>
      <xdr:row>48</xdr:row>
      <xdr:rowOff>23233</xdr:rowOff>
    </xdr:to>
    <xdr:sp macro="" textlink="">
      <xdr:nvSpPr>
        <xdr:cNvPr id="111" name="円/楕円 94">
          <a:extLst>
            <a:ext uri="{FF2B5EF4-FFF2-40B4-BE49-F238E27FC236}">
              <a16:creationId xmlns:a16="http://schemas.microsoft.com/office/drawing/2014/main" id="{C1DD1A8B-E683-4D30-9BB0-9373A66DEA99}"/>
            </a:ext>
          </a:extLst>
        </xdr:cNvPr>
        <xdr:cNvSpPr/>
      </xdr:nvSpPr>
      <xdr:spPr>
        <a:xfrm>
          <a:off x="4652730" y="8697255"/>
          <a:ext cx="362066" cy="42235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143998</xdr:colOff>
      <xdr:row>48</xdr:row>
      <xdr:rowOff>11767</xdr:rowOff>
    </xdr:from>
    <xdr:to>
      <xdr:col>32</xdr:col>
      <xdr:colOff>134473</xdr:colOff>
      <xdr:row>58</xdr:row>
      <xdr:rowOff>0</xdr:rowOff>
    </xdr:to>
    <xdr:sp macro="" textlink="">
      <xdr:nvSpPr>
        <xdr:cNvPr id="112" name="横巻き 111">
          <a:extLst>
            <a:ext uri="{FF2B5EF4-FFF2-40B4-BE49-F238E27FC236}">
              <a16:creationId xmlns:a16="http://schemas.microsoft.com/office/drawing/2014/main" id="{8A7A9456-2D85-4B37-B665-0782B815C239}"/>
            </a:ext>
          </a:extLst>
        </xdr:cNvPr>
        <xdr:cNvSpPr/>
      </xdr:nvSpPr>
      <xdr:spPr>
        <a:xfrm>
          <a:off x="1072686" y="9108142"/>
          <a:ext cx="4819650" cy="1883708"/>
        </a:xfrm>
        <a:prstGeom prst="horizontalScroll">
          <a:avLst/>
        </a:prstGeom>
        <a:solidFill>
          <a:sysClr val="window" lastClr="FFFFFF"/>
        </a:solidFill>
        <a:ln>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・観客席通路は</a:t>
          </a:r>
          <a:r>
            <a:rPr kumimoji="1" lang="ja-JP" altLang="en-US" sz="1400" b="1" u="sng" cap="none" spc="0">
              <a:ln w="0"/>
              <a:solidFill>
                <a:schemeClr val="tx1"/>
              </a:solidFill>
              <a:effectLst/>
              <a:latin typeface="BIZ UDPゴシック" panose="020B0400000000000000" pitchFamily="50" charset="-128"/>
              <a:ea typeface="BIZ UDPゴシック" panose="020B0400000000000000" pitchFamily="50" charset="-128"/>
            </a:rPr>
            <a:t>ふさがないようにお願いいたします。</a:t>
          </a:r>
          <a:endParaRPr kumimoji="1" lang="en-US" altLang="ja-JP" sz="1400" b="0" cap="none" spc="0">
            <a:ln w="0"/>
            <a:solidFill>
              <a:schemeClr val="tx1"/>
            </a:solidFill>
            <a:effectLst/>
            <a:latin typeface="BIZ UDPゴシック" panose="020B0400000000000000" pitchFamily="50" charset="-128"/>
            <a:ea typeface="BIZ UDPゴシック" panose="020B0400000000000000" pitchFamily="50" charset="-128"/>
          </a:endParaRPr>
        </a:p>
        <a:p>
          <a:pPr algn="l">
            <a:lnSpc>
              <a:spcPts val="2000"/>
            </a:lnSpc>
          </a:pP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・階段は、</a:t>
          </a:r>
          <a:r>
            <a:rPr kumimoji="1" lang="ja-JP" altLang="en-US" sz="1400" b="1" u="sng" cap="none" spc="0">
              <a:ln w="0"/>
              <a:solidFill>
                <a:schemeClr val="tx1"/>
              </a:solidFill>
              <a:effectLst/>
              <a:latin typeface="BIZ UDPゴシック" panose="020B0400000000000000" pitchFamily="50" charset="-128"/>
              <a:ea typeface="BIZ UDPゴシック" panose="020B0400000000000000" pitchFamily="50" charset="-128"/>
            </a:rPr>
            <a:t>左側通行での移動</a:t>
          </a:r>
          <a:r>
            <a:rPr kumimoji="1" lang="ja-JP" altLang="en-US" sz="1400" b="0" cap="none" spc="0">
              <a:ln w="0"/>
              <a:solidFill>
                <a:schemeClr val="tx1"/>
              </a:solidFill>
              <a:effectLst/>
              <a:latin typeface="BIZ UDPゴシック" panose="020B0400000000000000" pitchFamily="50" charset="-128"/>
              <a:ea typeface="BIZ UDPゴシック" panose="020B0400000000000000" pitchFamily="50" charset="-128"/>
            </a:rPr>
            <a:t>をお願いいたします。</a:t>
          </a:r>
          <a:endParaRPr kumimoji="1" lang="en-US" altLang="ja-JP" sz="1400" b="0" cap="none" spc="0">
            <a:ln w="0"/>
            <a:solidFill>
              <a:srgbClr val="FF0000"/>
            </a:solidFill>
            <a:effectLst/>
            <a:latin typeface="BIZ UDPゴシック" panose="020B0400000000000000" pitchFamily="50" charset="-128"/>
            <a:ea typeface="BIZ UDPゴシック" panose="020B0400000000000000" pitchFamily="50" charset="-128"/>
          </a:endParaRPr>
        </a:p>
        <a:p>
          <a:pPr algn="l">
            <a:lnSpc>
              <a:spcPts val="2000"/>
            </a:lnSpc>
          </a:pPr>
          <a:r>
            <a:rPr kumimoji="1" lang="ja-JP" altLang="en-US" sz="1400" b="0" cap="none" spc="0">
              <a:ln w="0"/>
              <a:solidFill>
                <a:srgbClr val="FF0000"/>
              </a:solidFill>
              <a:effectLst/>
              <a:latin typeface="BIZ UDPゴシック" panose="020B0400000000000000" pitchFamily="50" charset="-128"/>
              <a:ea typeface="BIZ UDPゴシック" panose="020B0400000000000000" pitchFamily="50" charset="-128"/>
            </a:rPr>
            <a:t>・応援の際、席の譲り合いにご協力ください</a:t>
          </a:r>
          <a:endParaRPr kumimoji="1" lang="en-US" altLang="ja-JP" sz="1400" b="0" cap="none" spc="0">
            <a:ln w="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9292</xdr:colOff>
      <xdr:row>45</xdr:row>
      <xdr:rowOff>153330</xdr:rowOff>
    </xdr:from>
    <xdr:to>
      <xdr:col>12</xdr:col>
      <xdr:colOff>195146</xdr:colOff>
      <xdr:row>48</xdr:row>
      <xdr:rowOff>23233</xdr:rowOff>
    </xdr:to>
    <xdr:sp macro="" textlink="">
      <xdr:nvSpPr>
        <xdr:cNvPr id="113" name="円/楕円 93">
          <a:extLst>
            <a:ext uri="{FF2B5EF4-FFF2-40B4-BE49-F238E27FC236}">
              <a16:creationId xmlns:a16="http://schemas.microsoft.com/office/drawing/2014/main" id="{CE1B7FFA-49F4-45BE-B366-3AF966A53F3E}"/>
            </a:ext>
          </a:extLst>
        </xdr:cNvPr>
        <xdr:cNvSpPr/>
      </xdr:nvSpPr>
      <xdr:spPr>
        <a:xfrm>
          <a:off x="1866667" y="8697255"/>
          <a:ext cx="362067" cy="42235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9292</xdr:colOff>
      <xdr:row>45</xdr:row>
      <xdr:rowOff>153330</xdr:rowOff>
    </xdr:from>
    <xdr:to>
      <xdr:col>27</xdr:col>
      <xdr:colOff>195146</xdr:colOff>
      <xdr:row>48</xdr:row>
      <xdr:rowOff>23233</xdr:rowOff>
    </xdr:to>
    <xdr:sp macro="" textlink="">
      <xdr:nvSpPr>
        <xdr:cNvPr id="114" name="円/楕円 94">
          <a:extLst>
            <a:ext uri="{FF2B5EF4-FFF2-40B4-BE49-F238E27FC236}">
              <a16:creationId xmlns:a16="http://schemas.microsoft.com/office/drawing/2014/main" id="{9A3F900B-9FFA-4AF9-950B-630426EE88E5}"/>
            </a:ext>
          </a:extLst>
        </xdr:cNvPr>
        <xdr:cNvSpPr/>
      </xdr:nvSpPr>
      <xdr:spPr>
        <a:xfrm>
          <a:off x="4652730" y="8697255"/>
          <a:ext cx="362066" cy="42235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sheetPr>
  <dimension ref="A1:C176"/>
  <sheetViews>
    <sheetView showGridLines="0" view="pageBreakPreview" zoomScaleNormal="85" zoomScaleSheetLayoutView="100" workbookViewId="0">
      <selection activeCell="B14" sqref="B14"/>
    </sheetView>
  </sheetViews>
  <sheetFormatPr defaultColWidth="9" defaultRowHeight="16.5"/>
  <cols>
    <col min="1" max="1" width="1.875" style="320" customWidth="1"/>
    <col min="2" max="2" width="96.25" style="320" customWidth="1"/>
    <col min="3" max="3" width="2" style="320" customWidth="1"/>
    <col min="4" max="16384" width="9" style="320"/>
  </cols>
  <sheetData>
    <row r="1" spans="1:3" ht="18.75" customHeight="1"/>
    <row r="2" spans="1:3" ht="25.5" customHeight="1">
      <c r="A2" s="835" t="s">
        <v>0</v>
      </c>
      <c r="B2" s="835"/>
      <c r="C2" s="835"/>
    </row>
    <row r="3" spans="1:3">
      <c r="B3" s="321"/>
    </row>
    <row r="4" spans="1:3" ht="18.75" customHeight="1">
      <c r="B4" s="322" t="s">
        <v>1</v>
      </c>
    </row>
    <row r="5" spans="1:3" ht="18.75" customHeight="1">
      <c r="B5" s="323" t="s">
        <v>2</v>
      </c>
    </row>
    <row r="6" spans="1:3" ht="18.75" customHeight="1">
      <c r="B6" s="323" t="s">
        <v>3</v>
      </c>
    </row>
    <row r="7" spans="1:3" ht="18.75" customHeight="1">
      <c r="B7" s="323"/>
    </row>
    <row r="8" spans="1:3" ht="18.75" customHeight="1">
      <c r="B8" s="324" t="s">
        <v>4</v>
      </c>
    </row>
    <row r="9" spans="1:3">
      <c r="B9" s="320" t="s">
        <v>5</v>
      </c>
    </row>
    <row r="10" spans="1:3">
      <c r="B10" s="325" t="s">
        <v>6</v>
      </c>
    </row>
    <row r="12" spans="1:3" ht="18.75" customHeight="1">
      <c r="B12" s="320" t="s">
        <v>7</v>
      </c>
    </row>
    <row r="13" spans="1:3" ht="19.5">
      <c r="B13" s="326" t="s">
        <v>8</v>
      </c>
    </row>
    <row r="14" spans="1:3" ht="95.25" customHeight="1">
      <c r="B14" s="327" t="s">
        <v>9</v>
      </c>
    </row>
    <row r="15" spans="1:3" ht="18.75" customHeight="1">
      <c r="B15" s="328" t="s">
        <v>10</v>
      </c>
    </row>
    <row r="16" spans="1:3" ht="18.75" customHeight="1">
      <c r="B16" s="329" t="s">
        <v>11</v>
      </c>
    </row>
    <row r="17" spans="2:2" ht="18.75" customHeight="1"/>
    <row r="18" spans="2:2" ht="19.5">
      <c r="B18" s="326" t="s">
        <v>12</v>
      </c>
    </row>
    <row r="19" spans="2:2" ht="80.25" customHeight="1">
      <c r="B19" s="327" t="s">
        <v>13</v>
      </c>
    </row>
    <row r="20" spans="2:2" ht="18.75" customHeight="1"/>
    <row r="21" spans="2:2" ht="19.5">
      <c r="B21" s="326" t="s">
        <v>14</v>
      </c>
    </row>
    <row r="22" spans="2:2" ht="101.25" customHeight="1">
      <c r="B22" s="327" t="s">
        <v>15</v>
      </c>
    </row>
    <row r="23" spans="2:2" ht="18.75" customHeight="1"/>
    <row r="24" spans="2:2" ht="19.5">
      <c r="B24" s="326" t="s">
        <v>16</v>
      </c>
    </row>
    <row r="25" spans="2:2">
      <c r="B25" s="327" t="s">
        <v>17</v>
      </c>
    </row>
    <row r="26" spans="2:2">
      <c r="B26" s="320" t="s">
        <v>18</v>
      </c>
    </row>
    <row r="27" spans="2:2" ht="18.75" customHeight="1">
      <c r="B27" s="320" t="s">
        <v>19</v>
      </c>
    </row>
    <row r="28" spans="2:2" ht="18.75" customHeight="1">
      <c r="B28" s="320" t="s">
        <v>20</v>
      </c>
    </row>
    <row r="29" spans="2:2" ht="18.75" customHeight="1">
      <c r="B29" s="320" t="s">
        <v>21</v>
      </c>
    </row>
    <row r="30" spans="2:2" ht="18.75" customHeight="1">
      <c r="B30" s="320" t="s">
        <v>22</v>
      </c>
    </row>
    <row r="31" spans="2:2" ht="18.75" customHeight="1">
      <c r="B31" s="320" t="s">
        <v>23</v>
      </c>
    </row>
    <row r="32" spans="2:2" ht="18.75" customHeight="1">
      <c r="B32" s="320" t="s">
        <v>24</v>
      </c>
    </row>
    <row r="33" spans="2:2" ht="18.75" customHeight="1">
      <c r="B33" s="320" t="s">
        <v>25</v>
      </c>
    </row>
    <row r="34" spans="2:2" ht="18.75" customHeight="1">
      <c r="B34" s="320" t="s">
        <v>26</v>
      </c>
    </row>
    <row r="35" spans="2:2" ht="32.25" customHeight="1">
      <c r="B35" s="330" t="s">
        <v>27</v>
      </c>
    </row>
    <row r="36" spans="2:2" ht="18.75" customHeight="1">
      <c r="B36" s="320" t="s">
        <v>28</v>
      </c>
    </row>
    <row r="37" spans="2:2" ht="18.75" customHeight="1">
      <c r="B37" s="320" t="s">
        <v>29</v>
      </c>
    </row>
    <row r="38" spans="2:2" s="319" customFormat="1" ht="18.75" customHeight="1">
      <c r="B38" s="319" t="s">
        <v>30</v>
      </c>
    </row>
    <row r="39" spans="2:2" ht="18.75" customHeight="1">
      <c r="B39" s="320" t="s">
        <v>31</v>
      </c>
    </row>
    <row r="40" spans="2:2" ht="18.75" customHeight="1">
      <c r="B40" s="320" t="s">
        <v>32</v>
      </c>
    </row>
    <row r="41" spans="2:2" ht="18.75" customHeight="1">
      <c r="B41" s="320" t="s">
        <v>33</v>
      </c>
    </row>
    <row r="42" spans="2:2" ht="18.75" customHeight="1">
      <c r="B42" s="320" t="s">
        <v>34</v>
      </c>
    </row>
    <row r="43" spans="2:2" ht="18.75" customHeight="1">
      <c r="B43" s="320" t="s">
        <v>35</v>
      </c>
    </row>
    <row r="44" spans="2:2" ht="78.75" customHeight="1">
      <c r="B44" s="327" t="s">
        <v>36</v>
      </c>
    </row>
    <row r="45" spans="2:2" ht="18.75" customHeight="1"/>
    <row r="46" spans="2:2" ht="18.75" customHeight="1">
      <c r="B46" s="326" t="s">
        <v>37</v>
      </c>
    </row>
    <row r="47" spans="2:2" ht="36" customHeight="1">
      <c r="B47" s="331" t="s">
        <v>38</v>
      </c>
    </row>
    <row r="48" spans="2:2" ht="18.75" customHeight="1">
      <c r="B48" s="320" t="s">
        <v>39</v>
      </c>
    </row>
    <row r="49" spans="2:2" ht="18.75" customHeight="1">
      <c r="B49" s="320" t="s">
        <v>40</v>
      </c>
    </row>
    <row r="50" spans="2:2" ht="18.75" customHeight="1">
      <c r="B50" s="320" t="s">
        <v>41</v>
      </c>
    </row>
    <row r="51" spans="2:2" ht="18.75" customHeight="1">
      <c r="B51" s="332" t="s">
        <v>42</v>
      </c>
    </row>
    <row r="52" spans="2:2" ht="18.75" customHeight="1">
      <c r="B52" s="320" t="s">
        <v>43</v>
      </c>
    </row>
    <row r="53" spans="2:2" ht="18.75" customHeight="1">
      <c r="B53" s="320" t="s">
        <v>44</v>
      </c>
    </row>
    <row r="54" spans="2:2" ht="18.75" customHeight="1">
      <c r="B54" s="320" t="s">
        <v>45</v>
      </c>
    </row>
    <row r="55" spans="2:2" ht="18.75" customHeight="1">
      <c r="B55" s="320" t="s">
        <v>46</v>
      </c>
    </row>
    <row r="56" spans="2:2" ht="18.75" customHeight="1">
      <c r="B56" s="320" t="s">
        <v>47</v>
      </c>
    </row>
    <row r="57" spans="2:2" ht="18.75" customHeight="1">
      <c r="B57" s="320" t="s">
        <v>48</v>
      </c>
    </row>
    <row r="58" spans="2:2" ht="18.75" customHeight="1">
      <c r="B58" s="320" t="s">
        <v>49</v>
      </c>
    </row>
    <row r="59" spans="2:2" ht="18.75" customHeight="1">
      <c r="B59" s="320" t="s">
        <v>50</v>
      </c>
    </row>
    <row r="60" spans="2:2" ht="18.75" customHeight="1">
      <c r="B60" s="320" t="s">
        <v>51</v>
      </c>
    </row>
    <row r="61" spans="2:2" ht="18.75" customHeight="1">
      <c r="B61" s="320" t="s">
        <v>52</v>
      </c>
    </row>
    <row r="62" spans="2:2" ht="18.75" customHeight="1">
      <c r="B62" s="320" t="s">
        <v>53</v>
      </c>
    </row>
    <row r="63" spans="2:2" ht="33">
      <c r="B63" s="331" t="s">
        <v>54</v>
      </c>
    </row>
    <row r="64" spans="2:2" ht="42" customHeight="1">
      <c r="B64" s="331" t="s">
        <v>55</v>
      </c>
    </row>
    <row r="65" spans="2:2" ht="18.75" customHeight="1"/>
    <row r="66" spans="2:2" ht="18.75" customHeight="1">
      <c r="B66" s="326" t="s">
        <v>56</v>
      </c>
    </row>
    <row r="67" spans="2:2" ht="42.75" customHeight="1">
      <c r="B67" s="331" t="s">
        <v>57</v>
      </c>
    </row>
    <row r="68" spans="2:2" ht="11.25" customHeight="1">
      <c r="B68" s="320" t="s">
        <v>58</v>
      </c>
    </row>
    <row r="69" spans="2:2" ht="18.75" customHeight="1">
      <c r="B69" s="326" t="s">
        <v>59</v>
      </c>
    </row>
    <row r="70" spans="2:2" ht="76.5" customHeight="1">
      <c r="B70" s="331" t="s">
        <v>60</v>
      </c>
    </row>
    <row r="71" spans="2:2" ht="8.25" customHeight="1">
      <c r="B71" s="320" t="s">
        <v>58</v>
      </c>
    </row>
    <row r="72" spans="2:2" ht="18.75" customHeight="1">
      <c r="B72" s="326" t="s">
        <v>61</v>
      </c>
    </row>
    <row r="73" spans="2:2" ht="18.75" customHeight="1">
      <c r="B73" s="320" t="s">
        <v>62</v>
      </c>
    </row>
    <row r="74" spans="2:2" ht="18.75" customHeight="1">
      <c r="B74" s="332" t="s">
        <v>63</v>
      </c>
    </row>
    <row r="75" spans="2:2">
      <c r="B75" s="320" t="s">
        <v>64</v>
      </c>
    </row>
    <row r="76" spans="2:2">
      <c r="B76" s="320" t="s">
        <v>65</v>
      </c>
    </row>
    <row r="77" spans="2:2">
      <c r="B77" s="320" t="s">
        <v>66</v>
      </c>
    </row>
    <row r="78" spans="2:2">
      <c r="B78" s="320" t="s">
        <v>42</v>
      </c>
    </row>
    <row r="79" spans="2:2">
      <c r="B79" s="320" t="s">
        <v>67</v>
      </c>
    </row>
    <row r="80" spans="2:2" ht="18.75" customHeight="1">
      <c r="B80" s="320" t="s">
        <v>58</v>
      </c>
    </row>
    <row r="81" spans="2:2" ht="18.75" customHeight="1">
      <c r="B81" s="326" t="s">
        <v>68</v>
      </c>
    </row>
    <row r="82" spans="2:2" ht="18.75" customHeight="1">
      <c r="B82" s="320" t="s">
        <v>69</v>
      </c>
    </row>
    <row r="83" spans="2:2" ht="18.75" customHeight="1">
      <c r="B83" s="320" t="s">
        <v>70</v>
      </c>
    </row>
    <row r="84" spans="2:2" ht="18.75" customHeight="1">
      <c r="B84" s="320" t="s">
        <v>71</v>
      </c>
    </row>
    <row r="85" spans="2:2" s="319" customFormat="1">
      <c r="B85" s="319" t="s">
        <v>72</v>
      </c>
    </row>
    <row r="86" spans="2:2" ht="18.75" customHeight="1">
      <c r="B86" s="320" t="s">
        <v>7</v>
      </c>
    </row>
    <row r="87" spans="2:2" ht="18.75" customHeight="1">
      <c r="B87" s="326" t="s">
        <v>73</v>
      </c>
    </row>
    <row r="88" spans="2:2" ht="18.75" customHeight="1">
      <c r="B88" s="320" t="s">
        <v>74</v>
      </c>
    </row>
    <row r="89" spans="2:2">
      <c r="B89" s="320" t="s">
        <v>75</v>
      </c>
    </row>
    <row r="91" spans="2:2" ht="18.75" customHeight="1">
      <c r="B91" s="325" t="s">
        <v>76</v>
      </c>
    </row>
    <row r="92" spans="2:2" ht="18.75" customHeight="1">
      <c r="B92" s="320" t="s">
        <v>77</v>
      </c>
    </row>
    <row r="93" spans="2:2" ht="18.75" customHeight="1">
      <c r="B93" s="333" t="s">
        <v>78</v>
      </c>
    </row>
    <row r="94" spans="2:2" ht="18.75" customHeight="1">
      <c r="B94" s="320" t="s">
        <v>79</v>
      </c>
    </row>
    <row r="95" spans="2:2" ht="18.75" customHeight="1">
      <c r="B95" s="320" t="s">
        <v>80</v>
      </c>
    </row>
    <row r="96" spans="2:2" ht="18.75" customHeight="1"/>
    <row r="97" spans="2:2" ht="18.75" customHeight="1">
      <c r="B97" s="325" t="s">
        <v>81</v>
      </c>
    </row>
    <row r="98" spans="2:2" ht="18.75" customHeight="1">
      <c r="B98" s="320" t="s">
        <v>82</v>
      </c>
    </row>
    <row r="99" spans="2:2" ht="18.75" customHeight="1"/>
    <row r="100" spans="2:2" ht="18.75" customHeight="1">
      <c r="B100" s="325" t="s">
        <v>83</v>
      </c>
    </row>
    <row r="101" spans="2:2" ht="18.75" customHeight="1">
      <c r="B101" s="320" t="s">
        <v>84</v>
      </c>
    </row>
    <row r="102" spans="2:2" ht="18.75" customHeight="1">
      <c r="B102" s="320" t="s">
        <v>85</v>
      </c>
    </row>
    <row r="103" spans="2:2" ht="18.75" customHeight="1">
      <c r="B103" s="320" t="s">
        <v>86</v>
      </c>
    </row>
    <row r="104" spans="2:2" ht="18.75" customHeight="1">
      <c r="B104" s="320" t="s">
        <v>87</v>
      </c>
    </row>
    <row r="105" spans="2:2" ht="18.75" customHeight="1">
      <c r="B105" s="320" t="s">
        <v>88</v>
      </c>
    </row>
    <row r="106" spans="2:2" ht="18.75" customHeight="1">
      <c r="B106" s="320" t="s">
        <v>89</v>
      </c>
    </row>
    <row r="107" spans="2:2" ht="18.75" customHeight="1">
      <c r="B107" s="320" t="s">
        <v>90</v>
      </c>
    </row>
    <row r="108" spans="2:2" ht="18.75" customHeight="1"/>
    <row r="109" spans="2:2" ht="18.75" customHeight="1">
      <c r="B109" s="325" t="s">
        <v>91</v>
      </c>
    </row>
    <row r="110" spans="2:2" ht="18.75" customHeight="1">
      <c r="B110" s="320" t="s">
        <v>92</v>
      </c>
    </row>
    <row r="111" spans="2:2" ht="18.75" customHeight="1">
      <c r="B111" s="320" t="s">
        <v>93</v>
      </c>
    </row>
    <row r="112" spans="2:2" ht="18.75" customHeight="1">
      <c r="B112" s="320" t="s">
        <v>94</v>
      </c>
    </row>
    <row r="113" spans="2:2" ht="18.75" customHeight="1">
      <c r="B113" s="320" t="s">
        <v>95</v>
      </c>
    </row>
    <row r="114" spans="2:2" ht="18.75" customHeight="1"/>
    <row r="115" spans="2:2" ht="18.75" customHeight="1">
      <c r="B115" s="325" t="s">
        <v>96</v>
      </c>
    </row>
    <row r="116" spans="2:2" ht="18.75" customHeight="1">
      <c r="B116" s="320" t="s">
        <v>97</v>
      </c>
    </row>
    <row r="117" spans="2:2" ht="18.75" customHeight="1">
      <c r="B117" s="320" t="s">
        <v>98</v>
      </c>
    </row>
    <row r="118" spans="2:2" ht="18.75" customHeight="1">
      <c r="B118" s="320" t="s">
        <v>99</v>
      </c>
    </row>
    <row r="119" spans="2:2" ht="18.75" customHeight="1">
      <c r="B119" s="320" t="s">
        <v>100</v>
      </c>
    </row>
    <row r="120" spans="2:2" ht="18.75" customHeight="1">
      <c r="B120" s="320" t="s">
        <v>101</v>
      </c>
    </row>
    <row r="121" spans="2:2" ht="18.75" customHeight="1">
      <c r="B121" s="320" t="s">
        <v>102</v>
      </c>
    </row>
    <row r="122" spans="2:2" ht="18.75" customHeight="1">
      <c r="B122" s="320" t="s">
        <v>103</v>
      </c>
    </row>
    <row r="123" spans="2:2" ht="18.75" customHeight="1">
      <c r="B123" s="320" t="s">
        <v>104</v>
      </c>
    </row>
    <row r="124" spans="2:2" ht="18.75" customHeight="1">
      <c r="B124" s="320" t="s">
        <v>105</v>
      </c>
    </row>
    <row r="125" spans="2:2" ht="18.75" customHeight="1">
      <c r="B125" s="320" t="s">
        <v>106</v>
      </c>
    </row>
    <row r="126" spans="2:2" ht="18.75" customHeight="1">
      <c r="B126" s="320" t="s">
        <v>107</v>
      </c>
    </row>
    <row r="127" spans="2:2" ht="18.75" customHeight="1">
      <c r="B127" s="320" t="s">
        <v>108</v>
      </c>
    </row>
    <row r="128" spans="2:2" ht="18.75" customHeight="1"/>
    <row r="129" spans="2:2" ht="18.75" customHeight="1">
      <c r="B129" s="325" t="s">
        <v>109</v>
      </c>
    </row>
    <row r="130" spans="2:2" ht="18.75" customHeight="1">
      <c r="B130" s="320" t="s">
        <v>110</v>
      </c>
    </row>
    <row r="131" spans="2:2" ht="18.75" customHeight="1">
      <c r="B131" s="320" t="s">
        <v>111</v>
      </c>
    </row>
    <row r="132" spans="2:2" ht="18.75" customHeight="1">
      <c r="B132" s="320" t="s">
        <v>112</v>
      </c>
    </row>
    <row r="133" spans="2:2" ht="18.75" customHeight="1">
      <c r="B133" s="320" t="s">
        <v>113</v>
      </c>
    </row>
    <row r="134" spans="2:2" ht="18.75" customHeight="1">
      <c r="B134" s="320" t="s">
        <v>114</v>
      </c>
    </row>
    <row r="135" spans="2:2" ht="18.75" customHeight="1">
      <c r="B135" s="320" t="s">
        <v>115</v>
      </c>
    </row>
    <row r="136" spans="2:2" ht="18.75" customHeight="1">
      <c r="B136" s="320" t="s">
        <v>116</v>
      </c>
    </row>
    <row r="137" spans="2:2" ht="18.75" customHeight="1">
      <c r="B137" s="334" t="s">
        <v>117</v>
      </c>
    </row>
    <row r="138" spans="2:2" ht="18.75" customHeight="1"/>
    <row r="139" spans="2:2" ht="18.75" customHeight="1">
      <c r="B139" s="320" t="s">
        <v>7</v>
      </c>
    </row>
    <row r="140" spans="2:2" ht="18.75" customHeight="1">
      <c r="B140" s="326" t="s">
        <v>118</v>
      </c>
    </row>
    <row r="141" spans="2:2" ht="18.75" customHeight="1">
      <c r="B141" s="325" t="s">
        <v>119</v>
      </c>
    </row>
    <row r="142" spans="2:2" ht="18.75" customHeight="1">
      <c r="B142" s="320" t="s">
        <v>120</v>
      </c>
    </row>
    <row r="143" spans="2:2" ht="18.75" customHeight="1">
      <c r="B143" s="320" t="s">
        <v>121</v>
      </c>
    </row>
    <row r="144" spans="2:2" ht="18.75" customHeight="1">
      <c r="B144" s="320" t="s">
        <v>122</v>
      </c>
    </row>
    <row r="145" spans="2:2" ht="18.75" customHeight="1">
      <c r="B145" s="325" t="s">
        <v>123</v>
      </c>
    </row>
    <row r="146" spans="2:2" ht="18.75" customHeight="1">
      <c r="B146" s="320" t="s">
        <v>124</v>
      </c>
    </row>
    <row r="147" spans="2:2" ht="18.75" customHeight="1">
      <c r="B147" s="320" t="s">
        <v>125</v>
      </c>
    </row>
    <row r="148" spans="2:2" ht="18.75" customHeight="1">
      <c r="B148" s="325" t="s">
        <v>126</v>
      </c>
    </row>
    <row r="149" spans="2:2">
      <c r="B149" s="330" t="s">
        <v>127</v>
      </c>
    </row>
    <row r="150" spans="2:2">
      <c r="B150" s="320" t="s">
        <v>128</v>
      </c>
    </row>
    <row r="152" spans="2:2" ht="18.75" customHeight="1">
      <c r="B152" s="329" t="s">
        <v>129</v>
      </c>
    </row>
    <row r="153" spans="2:2">
      <c r="B153" s="335" t="s">
        <v>130</v>
      </c>
    </row>
    <row r="154" spans="2:2">
      <c r="B154" s="332" t="s">
        <v>131</v>
      </c>
    </row>
    <row r="155" spans="2:2">
      <c r="B155" s="332" t="s">
        <v>132</v>
      </c>
    </row>
    <row r="156" spans="2:2">
      <c r="B156" s="332" t="s">
        <v>133</v>
      </c>
    </row>
    <row r="157" spans="2:2">
      <c r="B157" s="332" t="s">
        <v>134</v>
      </c>
    </row>
    <row r="158" spans="2:2" ht="18.75" customHeight="1">
      <c r="B158" s="320" t="s">
        <v>7</v>
      </c>
    </row>
    <row r="159" spans="2:2" ht="53.25" customHeight="1">
      <c r="B159" s="336" t="s">
        <v>135</v>
      </c>
    </row>
    <row r="160" spans="2:2" ht="18.75" customHeight="1">
      <c r="B160" s="325"/>
    </row>
    <row r="161" spans="2:2" ht="18.75" customHeight="1">
      <c r="B161" s="320" t="s">
        <v>7</v>
      </c>
    </row>
    <row r="162" spans="2:2" ht="18.75" customHeight="1"/>
    <row r="163" spans="2:2" ht="18.75" customHeight="1">
      <c r="B163" s="320" t="s">
        <v>58</v>
      </c>
    </row>
    <row r="164" spans="2:2" ht="18.75" customHeight="1"/>
    <row r="165" spans="2:2" ht="18.75" customHeight="1"/>
    <row r="166" spans="2:2" ht="18.75" customHeight="1"/>
    <row r="167" spans="2:2" ht="18.75" customHeight="1"/>
    <row r="168" spans="2:2" ht="18.75" customHeight="1"/>
    <row r="169" spans="2:2" ht="18.75" customHeight="1"/>
    <row r="170" spans="2:2" ht="18.75" customHeight="1"/>
    <row r="171" spans="2:2" ht="18.75" customHeight="1"/>
    <row r="172" spans="2:2" ht="18.75" customHeight="1"/>
    <row r="173" spans="2:2" ht="18.75" customHeight="1"/>
    <row r="174" spans="2:2" ht="20.25" customHeight="1"/>
    <row r="175" spans="2:2" ht="20.25" customHeight="1"/>
    <row r="176" spans="2:2" ht="20.25" customHeight="1"/>
  </sheetData>
  <mergeCells count="1">
    <mergeCell ref="A2:C2"/>
  </mergeCells>
  <phoneticPr fontId="93"/>
  <printOptions horizontalCentered="1"/>
  <pageMargins left="0.59055118110236204" right="0.59055118110236204" top="0.98425196850393704" bottom="0.39370078740157499" header="0.31496062992126" footer="0.31496062992126"/>
  <pageSetup paperSize="9" scale="90" orientation="portrait" verticalDpi="360" r:id="rId1"/>
  <headerFooter>
    <oddFooter>&amp;C&amp;P</oddFooter>
  </headerFooter>
  <rowBreaks count="3" manualBreakCount="3">
    <brk id="35" max="2" man="1"/>
    <brk id="70" max="2" man="1"/>
    <brk id="114"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92D050"/>
    <pageSetUpPr fitToPage="1"/>
  </sheetPr>
  <dimension ref="A1:BP44"/>
  <sheetViews>
    <sheetView showGridLines="0" view="pageBreakPreview" zoomScale="40" zoomScaleNormal="39" zoomScaleSheetLayoutView="40" workbookViewId="0">
      <selection activeCell="D1" sqref="D1:BK1"/>
    </sheetView>
  </sheetViews>
  <sheetFormatPr defaultColWidth="5.25" defaultRowHeight="14.25" customHeight="1"/>
  <cols>
    <col min="1" max="16384" width="5.25" style="39"/>
  </cols>
  <sheetData>
    <row r="1" spans="4:64" ht="100.5" customHeight="1">
      <c r="D1" s="1043" t="s">
        <v>335</v>
      </c>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c r="AM1" s="1044"/>
      <c r="AN1" s="1044"/>
      <c r="AO1" s="1044"/>
      <c r="AP1" s="1044"/>
      <c r="AQ1" s="1044"/>
      <c r="AR1" s="1044"/>
      <c r="AS1" s="1044"/>
      <c r="AT1" s="1044"/>
      <c r="AU1" s="1044"/>
      <c r="AV1" s="1044"/>
      <c r="AW1" s="1044"/>
      <c r="AX1" s="1044"/>
      <c r="AY1" s="1044"/>
      <c r="AZ1" s="1044"/>
      <c r="BA1" s="1044"/>
      <c r="BB1" s="1044"/>
      <c r="BC1" s="1044"/>
      <c r="BD1" s="1044"/>
      <c r="BE1" s="1044"/>
      <c r="BF1" s="1044"/>
      <c r="BG1" s="1044"/>
      <c r="BH1" s="1044"/>
      <c r="BI1" s="1044"/>
      <c r="BJ1" s="1044"/>
      <c r="BK1" s="1045"/>
      <c r="BL1" s="98"/>
    </row>
    <row r="2" spans="4:64" ht="45" customHeight="1">
      <c r="D2" s="40"/>
      <c r="E2" s="40"/>
      <c r="F2" s="40"/>
      <c r="G2" s="40"/>
      <c r="H2" s="40"/>
      <c r="I2" s="40"/>
      <c r="J2" s="40"/>
      <c r="K2" s="40"/>
      <c r="L2" s="40"/>
      <c r="M2" s="40"/>
      <c r="N2" s="40"/>
      <c r="O2" s="40"/>
      <c r="P2" s="40"/>
      <c r="Q2" s="40"/>
      <c r="R2" s="1032" t="s">
        <v>168</v>
      </c>
      <c r="S2" s="1032"/>
      <c r="T2" s="1032"/>
      <c r="U2" s="1032"/>
      <c r="V2" s="1032"/>
      <c r="W2" s="1032"/>
      <c r="X2" s="1032"/>
      <c r="Y2" s="1032"/>
      <c r="Z2" s="1032"/>
      <c r="AA2" s="1032"/>
      <c r="AB2" s="1032"/>
      <c r="AC2" s="1032"/>
      <c r="AD2" s="1032"/>
      <c r="AE2" s="1032"/>
      <c r="AF2" s="1032"/>
      <c r="AG2" s="1032"/>
      <c r="AH2" s="1032"/>
      <c r="AI2" s="1032"/>
      <c r="AJ2" s="1032"/>
      <c r="AK2" s="1032"/>
      <c r="AL2" s="1032"/>
      <c r="AM2" s="1032"/>
      <c r="AN2" s="1032"/>
      <c r="AO2" s="1032"/>
      <c r="AP2" s="1032"/>
      <c r="AQ2" s="1032"/>
      <c r="AR2" s="1032"/>
      <c r="AS2" s="1032"/>
      <c r="AT2" s="1032"/>
      <c r="AU2" s="1032"/>
      <c r="AV2" s="1032"/>
      <c r="AW2" s="1032"/>
      <c r="AX2" s="40"/>
      <c r="AY2" s="40"/>
      <c r="AZ2" s="40"/>
      <c r="BA2" s="40"/>
      <c r="BB2" s="40"/>
      <c r="BC2" s="40"/>
      <c r="BD2" s="40"/>
      <c r="BE2" s="40"/>
      <c r="BF2" s="40"/>
      <c r="BG2" s="40"/>
      <c r="BH2" s="40"/>
      <c r="BI2" s="40"/>
      <c r="BJ2" s="40"/>
      <c r="BK2" s="40"/>
      <c r="BL2" s="40"/>
    </row>
    <row r="3" spans="4:64" ht="22.5" customHeight="1">
      <c r="D3" s="40"/>
      <c r="E3" s="40"/>
      <c r="F3" s="40"/>
      <c r="G3" s="40"/>
      <c r="H3" s="40"/>
      <c r="I3" s="40"/>
      <c r="J3" s="40"/>
      <c r="K3" s="40"/>
      <c r="L3" s="40"/>
      <c r="M3" s="40"/>
      <c r="N3" s="40"/>
      <c r="O3" s="40"/>
      <c r="P3" s="40"/>
      <c r="Q3" s="40"/>
      <c r="R3" s="1032"/>
      <c r="S3" s="1032"/>
      <c r="T3" s="1032"/>
      <c r="U3" s="1032"/>
      <c r="V3" s="1032"/>
      <c r="W3" s="1032"/>
      <c r="X3" s="1032"/>
      <c r="Y3" s="1032"/>
      <c r="Z3" s="1032"/>
      <c r="AA3" s="1032"/>
      <c r="AB3" s="1032"/>
      <c r="AC3" s="1032"/>
      <c r="AD3" s="1032"/>
      <c r="AE3" s="1032"/>
      <c r="AF3" s="1032"/>
      <c r="AG3" s="1032"/>
      <c r="AH3" s="1032"/>
      <c r="AI3" s="1032"/>
      <c r="AJ3" s="1032"/>
      <c r="AK3" s="1032"/>
      <c r="AL3" s="1032"/>
      <c r="AM3" s="1032"/>
      <c r="AN3" s="1032"/>
      <c r="AO3" s="1032"/>
      <c r="AP3" s="1032"/>
      <c r="AQ3" s="1032"/>
      <c r="AR3" s="1032"/>
      <c r="AS3" s="1032"/>
      <c r="AT3" s="1032"/>
      <c r="AU3" s="1032"/>
      <c r="AV3" s="1032"/>
      <c r="AW3" s="1032"/>
      <c r="AX3" s="40"/>
      <c r="AY3" s="40"/>
      <c r="AZ3" s="40"/>
      <c r="BA3" s="40"/>
      <c r="BB3" s="40"/>
      <c r="BC3" s="40"/>
      <c r="BD3" s="40"/>
      <c r="BE3" s="40"/>
      <c r="BF3" s="40"/>
      <c r="BG3" s="40"/>
      <c r="BH3" s="40"/>
      <c r="BI3" s="40"/>
      <c r="BJ3" s="40"/>
      <c r="BK3" s="40"/>
      <c r="BL3" s="40"/>
    </row>
    <row r="4" spans="4:64" ht="37.5" customHeight="1">
      <c r="D4" s="40"/>
      <c r="E4" s="40"/>
      <c r="F4" s="40"/>
      <c r="G4" s="40"/>
      <c r="H4" s="40"/>
      <c r="I4" s="40"/>
      <c r="J4" s="51"/>
      <c r="K4" s="40"/>
      <c r="L4" s="40"/>
      <c r="M4" s="40"/>
      <c r="N4" s="40"/>
      <c r="O4" s="40"/>
      <c r="P4" s="40"/>
      <c r="Q4" s="40"/>
      <c r="R4" s="1033"/>
      <c r="S4" s="1033"/>
      <c r="T4" s="1033"/>
      <c r="U4" s="1033"/>
      <c r="V4" s="1033"/>
      <c r="W4" s="1033"/>
      <c r="X4" s="1033"/>
      <c r="Y4" s="1033"/>
      <c r="Z4" s="1033"/>
      <c r="AA4" s="1033"/>
      <c r="AB4" s="1033"/>
      <c r="AC4" s="1033"/>
      <c r="AD4" s="1033"/>
      <c r="AE4" s="1033"/>
      <c r="AF4" s="1033"/>
      <c r="AG4" s="1033"/>
      <c r="AH4" s="1033"/>
      <c r="AI4" s="1033"/>
      <c r="AJ4" s="1033"/>
      <c r="AK4" s="1033"/>
      <c r="AL4" s="1033"/>
      <c r="AM4" s="1033"/>
      <c r="AN4" s="1033"/>
      <c r="AO4" s="1033"/>
      <c r="AP4" s="1033"/>
      <c r="AQ4" s="1033"/>
      <c r="AR4" s="1033"/>
      <c r="AS4" s="1033"/>
      <c r="AT4" s="1033"/>
      <c r="AU4" s="1033"/>
      <c r="AV4" s="1033"/>
      <c r="AW4" s="1033"/>
      <c r="AX4" s="40"/>
      <c r="AY4" s="40"/>
      <c r="AZ4" s="40"/>
      <c r="BA4" s="40"/>
      <c r="BB4" s="40"/>
      <c r="BC4" s="40"/>
      <c r="BD4" s="40"/>
      <c r="BE4" s="40"/>
      <c r="BF4" s="40"/>
      <c r="BG4" s="40"/>
      <c r="BH4" s="40"/>
      <c r="BI4" s="40"/>
      <c r="BJ4" s="40"/>
      <c r="BK4" s="40"/>
      <c r="BL4" s="40"/>
    </row>
    <row r="5" spans="4:64" ht="22.5" customHeight="1">
      <c r="D5" s="38"/>
      <c r="E5" s="38"/>
      <c r="F5" s="38"/>
      <c r="G5" s="38"/>
      <c r="H5" s="38"/>
      <c r="I5" s="38"/>
      <c r="J5" s="38"/>
      <c r="K5" s="38"/>
      <c r="L5" s="38"/>
      <c r="M5" s="38"/>
      <c r="N5" s="38"/>
      <c r="O5" s="64"/>
      <c r="P5" s="64"/>
      <c r="Q5" s="88"/>
      <c r="R5" s="1034"/>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5"/>
      <c r="AR5" s="1035"/>
      <c r="AS5" s="1035"/>
      <c r="AT5" s="1035"/>
      <c r="AU5" s="1035"/>
      <c r="AV5" s="1035"/>
      <c r="AW5" s="1036"/>
      <c r="AX5" s="38"/>
      <c r="AY5" s="38"/>
      <c r="AZ5" s="38"/>
      <c r="BA5" s="38"/>
      <c r="BB5" s="38"/>
      <c r="BC5" s="38"/>
      <c r="BD5" s="38"/>
      <c r="BE5" s="38"/>
      <c r="BF5" s="38"/>
      <c r="BG5" s="38"/>
      <c r="BH5" s="38"/>
      <c r="BI5" s="38"/>
      <c r="BJ5" s="38"/>
      <c r="BK5" s="38"/>
      <c r="BL5" s="38"/>
    </row>
    <row r="6" spans="4:64" ht="34.15" customHeight="1">
      <c r="D6" s="38"/>
      <c r="E6" s="38"/>
      <c r="F6" s="38"/>
      <c r="G6" s="38"/>
      <c r="H6" s="38"/>
      <c r="I6" s="38"/>
      <c r="J6" s="38"/>
      <c r="K6" s="38"/>
      <c r="L6" s="38"/>
      <c r="M6" s="38"/>
      <c r="N6" s="38"/>
      <c r="O6" s="64"/>
      <c r="P6" s="64"/>
      <c r="Q6" s="88"/>
      <c r="R6" s="1037"/>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38"/>
      <c r="AP6" s="1038"/>
      <c r="AQ6" s="1038"/>
      <c r="AR6" s="1038"/>
      <c r="AS6" s="1038"/>
      <c r="AT6" s="1038"/>
      <c r="AU6" s="1038"/>
      <c r="AV6" s="1038"/>
      <c r="AW6" s="1039"/>
      <c r="AX6" s="38"/>
      <c r="AY6" s="38"/>
      <c r="AZ6" s="38"/>
      <c r="BA6" s="38"/>
      <c r="BB6" s="38"/>
      <c r="BC6" s="38"/>
      <c r="BD6" s="38"/>
      <c r="BE6" s="38"/>
      <c r="BF6" s="38"/>
      <c r="BG6" s="38"/>
      <c r="BH6" s="38"/>
      <c r="BI6" s="38"/>
      <c r="BJ6" s="38"/>
      <c r="BK6" s="38"/>
      <c r="BL6" s="38"/>
    </row>
    <row r="7" spans="4:64" ht="22.5" customHeight="1">
      <c r="D7" s="38"/>
      <c r="E7" s="38"/>
      <c r="F7" s="38"/>
      <c r="G7" s="38"/>
      <c r="H7" s="38"/>
      <c r="I7" s="38"/>
      <c r="J7" s="38"/>
      <c r="K7" s="38"/>
      <c r="L7" s="38"/>
      <c r="M7" s="38"/>
      <c r="N7" s="38"/>
      <c r="O7" s="64"/>
      <c r="P7" s="64"/>
      <c r="Q7" s="88"/>
      <c r="R7" s="1040"/>
      <c r="S7" s="1041"/>
      <c r="T7" s="1041"/>
      <c r="U7" s="1041"/>
      <c r="V7" s="1041"/>
      <c r="W7" s="1041"/>
      <c r="X7" s="1041"/>
      <c r="Y7" s="1041"/>
      <c r="Z7" s="1041"/>
      <c r="AA7" s="1041"/>
      <c r="AB7" s="1041"/>
      <c r="AC7" s="1041"/>
      <c r="AD7" s="1041"/>
      <c r="AE7" s="1041"/>
      <c r="AF7" s="1041"/>
      <c r="AG7" s="1041"/>
      <c r="AH7" s="1041"/>
      <c r="AI7" s="1041"/>
      <c r="AJ7" s="1041"/>
      <c r="AK7" s="1041"/>
      <c r="AL7" s="1041"/>
      <c r="AM7" s="1041"/>
      <c r="AN7" s="1041"/>
      <c r="AO7" s="1041"/>
      <c r="AP7" s="1041"/>
      <c r="AQ7" s="1041"/>
      <c r="AR7" s="1041"/>
      <c r="AS7" s="1041"/>
      <c r="AT7" s="1041"/>
      <c r="AU7" s="1041"/>
      <c r="AV7" s="1041"/>
      <c r="AW7" s="1042"/>
      <c r="AX7" s="38"/>
      <c r="AY7" s="38"/>
      <c r="AZ7" s="38"/>
      <c r="BA7" s="38"/>
      <c r="BB7" s="38"/>
      <c r="BC7" s="38"/>
      <c r="BD7" s="38"/>
      <c r="BE7" s="38"/>
      <c r="BF7" s="38"/>
      <c r="BG7" s="38"/>
      <c r="BH7" s="38"/>
      <c r="BI7" s="38"/>
      <c r="BJ7" s="38"/>
      <c r="BK7" s="38"/>
      <c r="BL7" s="38"/>
    </row>
    <row r="8" spans="4:64" ht="22.5" customHeight="1">
      <c r="D8" s="38"/>
      <c r="E8" s="38"/>
      <c r="F8" s="38"/>
      <c r="G8" s="38"/>
      <c r="H8" s="38"/>
      <c r="I8" s="38"/>
      <c r="J8" s="38"/>
      <c r="K8" s="38"/>
      <c r="L8" s="38"/>
      <c r="M8" s="38"/>
      <c r="N8" s="38"/>
      <c r="O8" s="38"/>
      <c r="P8" s="38"/>
      <c r="Q8" s="38"/>
      <c r="R8" s="38"/>
      <c r="S8" s="38"/>
      <c r="T8" s="38"/>
      <c r="U8" s="38"/>
      <c r="V8" s="38"/>
      <c r="W8" s="38"/>
      <c r="X8" s="38"/>
      <c r="Y8" s="38"/>
      <c r="Z8" s="38"/>
      <c r="AA8" s="38"/>
      <c r="AB8" s="38"/>
      <c r="AC8" s="38"/>
      <c r="AE8" s="1046"/>
      <c r="AF8" s="1046"/>
      <c r="AG8" s="97"/>
      <c r="AH8" s="38"/>
      <c r="AI8" s="1046"/>
      <c r="AJ8" s="1046"/>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row>
    <row r="9" spans="4:64" ht="22.5" customHeight="1">
      <c r="D9" s="38"/>
      <c r="E9" s="38"/>
      <c r="F9" s="38"/>
      <c r="G9" s="38"/>
      <c r="H9" s="38"/>
      <c r="I9" s="38"/>
      <c r="J9" s="38"/>
      <c r="K9" s="38"/>
      <c r="L9" s="38"/>
      <c r="M9" s="38"/>
      <c r="N9" s="38"/>
      <c r="O9" s="38"/>
      <c r="P9" s="42"/>
      <c r="Q9" s="42"/>
      <c r="R9" s="42"/>
      <c r="S9" s="42"/>
      <c r="T9" s="38"/>
      <c r="U9" s="38"/>
      <c r="V9" s="64"/>
      <c r="W9" s="64"/>
      <c r="X9" s="38"/>
      <c r="Y9" s="38"/>
      <c r="Z9" s="38"/>
      <c r="AA9" s="38"/>
      <c r="AB9" s="72"/>
      <c r="AC9" s="72"/>
      <c r="AE9" s="1030"/>
      <c r="AF9" s="1030"/>
      <c r="AG9" s="69"/>
      <c r="AH9" s="54"/>
      <c r="AI9" s="1030"/>
      <c r="AJ9" s="1030"/>
      <c r="AK9" s="72"/>
      <c r="AL9" s="64"/>
      <c r="AM9" s="38"/>
      <c r="AN9" s="38"/>
      <c r="AO9" s="38"/>
      <c r="AP9" s="38"/>
      <c r="AQ9" s="38"/>
      <c r="AR9" s="38"/>
      <c r="AS9" s="38"/>
      <c r="AT9" s="38"/>
      <c r="AU9" s="38"/>
      <c r="AV9" s="42"/>
      <c r="AW9" s="42"/>
      <c r="AX9" s="38"/>
      <c r="AY9" s="38"/>
      <c r="AZ9" s="38"/>
      <c r="BA9" s="38"/>
      <c r="BB9" s="38"/>
      <c r="BC9" s="38"/>
      <c r="BD9" s="38"/>
      <c r="BE9" s="38"/>
      <c r="BF9" s="38"/>
      <c r="BG9" s="38"/>
      <c r="BH9" s="38"/>
      <c r="BI9" s="38"/>
      <c r="BJ9" s="38"/>
      <c r="BK9" s="38"/>
      <c r="BL9" s="38"/>
    </row>
    <row r="10" spans="4:64" ht="22.5" customHeight="1">
      <c r="D10" s="38"/>
      <c r="E10" s="38"/>
      <c r="F10" s="38"/>
      <c r="G10" s="38"/>
      <c r="H10" s="38"/>
      <c r="I10" s="38"/>
      <c r="J10" s="38"/>
      <c r="K10" s="38"/>
      <c r="L10" s="38"/>
      <c r="M10" s="38"/>
      <c r="N10" s="38"/>
      <c r="O10" s="38"/>
      <c r="P10" s="42"/>
      <c r="Q10" s="42"/>
      <c r="R10" s="67"/>
      <c r="S10" s="67"/>
      <c r="T10" s="52"/>
      <c r="U10" s="52"/>
      <c r="V10" s="57"/>
      <c r="W10" s="57"/>
      <c r="X10" s="52"/>
      <c r="Y10" s="52"/>
      <c r="Z10" s="52"/>
      <c r="AA10" s="52"/>
      <c r="AB10" s="52"/>
      <c r="AC10" s="52"/>
      <c r="AD10" s="94"/>
      <c r="AE10" s="52"/>
      <c r="AF10" s="52"/>
      <c r="AG10" s="70"/>
      <c r="AH10" s="58"/>
      <c r="AI10" s="52"/>
      <c r="AJ10" s="52"/>
      <c r="AK10" s="52"/>
      <c r="AL10" s="52"/>
      <c r="AM10" s="52"/>
      <c r="AN10" s="52"/>
      <c r="AO10" s="52"/>
      <c r="AP10" s="52"/>
      <c r="AQ10" s="52"/>
      <c r="AR10" s="52"/>
      <c r="AS10" s="52"/>
      <c r="AT10" s="52"/>
      <c r="AU10" s="52"/>
      <c r="AV10" s="67"/>
      <c r="AW10" s="67"/>
      <c r="AX10" s="38"/>
      <c r="AY10" s="38"/>
      <c r="AZ10" s="38"/>
      <c r="BA10" s="38"/>
      <c r="BB10" s="38"/>
      <c r="BC10" s="38"/>
      <c r="BD10" s="38"/>
      <c r="BE10" s="38"/>
      <c r="BF10" s="38"/>
      <c r="BG10" s="38"/>
      <c r="BH10" s="38"/>
      <c r="BI10" s="38"/>
      <c r="BJ10" s="38"/>
      <c r="BK10" s="38"/>
      <c r="BL10" s="38"/>
    </row>
    <row r="11" spans="4:64" ht="22.5" customHeight="1">
      <c r="D11" s="38"/>
      <c r="E11" s="38"/>
      <c r="F11" s="38"/>
      <c r="G11" s="38"/>
      <c r="H11" s="38"/>
      <c r="I11" s="38"/>
      <c r="J11" s="38"/>
      <c r="K11" s="38"/>
      <c r="L11" s="38"/>
      <c r="M11" s="38"/>
      <c r="N11" s="38"/>
      <c r="O11" s="1030"/>
      <c r="P11" s="1030"/>
      <c r="Q11" s="69"/>
      <c r="R11" s="38"/>
      <c r="S11" s="1030"/>
      <c r="T11" s="1030"/>
      <c r="U11" s="38"/>
      <c r="V11" s="38"/>
      <c r="W11" s="38"/>
      <c r="X11" s="38"/>
      <c r="Y11" s="38"/>
      <c r="Z11" s="38"/>
      <c r="AA11" s="38"/>
      <c r="AB11" s="38"/>
      <c r="AD11" s="1049" t="s">
        <v>271</v>
      </c>
      <c r="AE11" s="1049"/>
      <c r="AF11" s="1049"/>
      <c r="AG11" s="1049"/>
      <c r="AH11" s="1049"/>
      <c r="AI11" s="1049"/>
      <c r="AJ11" s="1049"/>
      <c r="AK11" s="1049"/>
      <c r="AL11" s="82"/>
      <c r="AM11" s="82"/>
      <c r="AN11" s="82"/>
      <c r="AO11" s="38"/>
      <c r="AP11" s="38"/>
      <c r="AQ11" s="38"/>
      <c r="AR11" s="38"/>
      <c r="AS11" s="38"/>
      <c r="AT11" s="1030"/>
      <c r="AU11" s="1030"/>
      <c r="AV11" s="38"/>
      <c r="AW11" s="69"/>
      <c r="AX11" s="38"/>
      <c r="AY11" s="38"/>
      <c r="AZ11" s="1030"/>
      <c r="BA11" s="1030"/>
      <c r="BB11" s="38"/>
      <c r="BC11" s="38"/>
      <c r="BD11" s="38"/>
      <c r="BE11" s="38"/>
      <c r="BF11" s="38"/>
      <c r="BG11" s="38"/>
      <c r="BH11" s="38"/>
      <c r="BI11" s="38"/>
      <c r="BJ11" s="38"/>
      <c r="BK11" s="38"/>
      <c r="BL11" s="38"/>
    </row>
    <row r="12" spans="4:64" ht="24" customHeight="1">
      <c r="D12" s="38"/>
      <c r="E12" s="38"/>
      <c r="F12" s="38"/>
      <c r="G12" s="38"/>
      <c r="H12" s="38"/>
      <c r="I12" s="38"/>
      <c r="J12" s="38"/>
      <c r="K12" s="38"/>
      <c r="L12" s="1031"/>
      <c r="M12" s="1031"/>
      <c r="N12" s="38"/>
      <c r="O12" s="1030"/>
      <c r="P12" s="1030"/>
      <c r="Q12" s="69"/>
      <c r="R12" s="54"/>
      <c r="S12" s="1030"/>
      <c r="T12" s="1030"/>
      <c r="U12" s="38"/>
      <c r="V12" s="1031"/>
      <c r="W12" s="1031"/>
      <c r="X12" s="38"/>
      <c r="Y12" s="38"/>
      <c r="Z12" s="38"/>
      <c r="AA12" s="38"/>
      <c r="AB12" s="38"/>
      <c r="AC12" s="55"/>
      <c r="AD12" s="1050"/>
      <c r="AE12" s="1050"/>
      <c r="AF12" s="1050"/>
      <c r="AG12" s="1050"/>
      <c r="AH12" s="1050"/>
      <c r="AI12" s="1050"/>
      <c r="AJ12" s="1050"/>
      <c r="AK12" s="1050"/>
      <c r="AL12" s="82"/>
      <c r="AM12" s="82"/>
      <c r="AN12" s="82"/>
      <c r="AO12" s="38"/>
      <c r="AP12" s="38"/>
      <c r="AQ12" s="1031"/>
      <c r="AR12" s="1031"/>
      <c r="AS12" s="38"/>
      <c r="AT12" s="1030"/>
      <c r="AU12" s="1030"/>
      <c r="AV12" s="38"/>
      <c r="AW12" s="69"/>
      <c r="AX12" s="38"/>
      <c r="AY12" s="38"/>
      <c r="AZ12" s="1030"/>
      <c r="BA12" s="1030"/>
      <c r="BB12" s="1031"/>
      <c r="BC12" s="1031"/>
      <c r="BD12" s="38"/>
      <c r="BE12" s="38"/>
      <c r="BF12" s="38"/>
      <c r="BG12" s="38"/>
      <c r="BH12" s="38"/>
      <c r="BI12" s="38"/>
      <c r="BJ12" s="38"/>
      <c r="BK12" s="38"/>
      <c r="BL12" s="38"/>
    </row>
    <row r="13" spans="4:64" ht="24" customHeight="1">
      <c r="D13" s="42"/>
      <c r="E13" s="42"/>
      <c r="F13" s="42"/>
      <c r="G13" s="42"/>
      <c r="H13" s="38"/>
      <c r="I13" s="38"/>
      <c r="J13" s="38"/>
      <c r="K13" s="38"/>
      <c r="L13" s="1031"/>
      <c r="M13" s="1031"/>
      <c r="N13" s="38"/>
      <c r="O13" s="1030"/>
      <c r="P13" s="1030"/>
      <c r="Q13" s="69"/>
      <c r="R13" s="54"/>
      <c r="S13" s="1030"/>
      <c r="T13" s="1030"/>
      <c r="U13" s="38"/>
      <c r="V13" s="1031"/>
      <c r="W13" s="1031"/>
      <c r="X13" s="1047"/>
      <c r="Y13" s="1047"/>
      <c r="Z13" s="38"/>
      <c r="AA13" s="38"/>
      <c r="AB13" s="38"/>
      <c r="AC13" s="55"/>
      <c r="AD13" s="1050"/>
      <c r="AE13" s="1050"/>
      <c r="AF13" s="1050"/>
      <c r="AG13" s="1050"/>
      <c r="AH13" s="1050"/>
      <c r="AI13" s="1050"/>
      <c r="AJ13" s="1050"/>
      <c r="AK13" s="1050"/>
      <c r="AL13" s="82"/>
      <c r="AM13" s="82"/>
      <c r="AN13" s="1047"/>
      <c r="AO13" s="1047"/>
      <c r="AP13" s="42"/>
      <c r="AQ13" s="1031"/>
      <c r="AR13" s="1031"/>
      <c r="AS13" s="38"/>
      <c r="AT13" s="1038"/>
      <c r="AU13" s="1038"/>
      <c r="AV13" s="38"/>
      <c r="AW13" s="69"/>
      <c r="AX13" s="38"/>
      <c r="AY13" s="38"/>
      <c r="AZ13" s="1038"/>
      <c r="BA13" s="1038"/>
      <c r="BB13" s="1031"/>
      <c r="BC13" s="1031"/>
      <c r="BD13" s="1047"/>
      <c r="BE13" s="1047"/>
      <c r="BF13" s="38"/>
      <c r="BG13" s="38"/>
      <c r="BH13" s="38"/>
      <c r="BI13" s="38"/>
      <c r="BJ13" s="38"/>
      <c r="BK13" s="38"/>
      <c r="BL13" s="38"/>
    </row>
    <row r="14" spans="4:64" ht="24" customHeight="1">
      <c r="D14" s="42"/>
      <c r="E14" s="42"/>
      <c r="F14" s="42"/>
      <c r="G14" s="42"/>
      <c r="H14" s="38"/>
      <c r="I14" s="38"/>
      <c r="J14" s="52"/>
      <c r="K14" s="52"/>
      <c r="L14" s="52"/>
      <c r="M14" s="52"/>
      <c r="N14" s="52"/>
      <c r="O14" s="52"/>
      <c r="P14" s="52"/>
      <c r="Q14" s="70"/>
      <c r="R14" s="58"/>
      <c r="S14" s="52"/>
      <c r="T14" s="52"/>
      <c r="U14" s="52"/>
      <c r="V14" s="52"/>
      <c r="W14" s="52"/>
      <c r="X14" s="1048"/>
      <c r="Y14" s="1048"/>
      <c r="Z14" s="38"/>
      <c r="AA14" s="38"/>
      <c r="AB14" s="38"/>
      <c r="AC14" s="55"/>
      <c r="AD14" s="1050"/>
      <c r="AE14" s="1050"/>
      <c r="AF14" s="1050"/>
      <c r="AG14" s="1050"/>
      <c r="AH14" s="1050"/>
      <c r="AI14" s="1050"/>
      <c r="AJ14" s="1050"/>
      <c r="AK14" s="1050"/>
      <c r="AL14" s="82"/>
      <c r="AM14" s="82"/>
      <c r="AN14" s="1047"/>
      <c r="AO14" s="1047"/>
      <c r="AP14" s="1048"/>
      <c r="AQ14" s="1048"/>
      <c r="AR14" s="52"/>
      <c r="AS14" s="52"/>
      <c r="AT14" s="52"/>
      <c r="AU14" s="52"/>
      <c r="AV14" s="52"/>
      <c r="AW14" s="70"/>
      <c r="AX14" s="52"/>
      <c r="AY14" s="52"/>
      <c r="AZ14" s="52"/>
      <c r="BA14" s="52"/>
      <c r="BB14" s="52"/>
      <c r="BC14" s="52"/>
      <c r="BD14" s="1048"/>
      <c r="BE14" s="1048"/>
      <c r="BF14" s="38"/>
      <c r="BG14" s="38"/>
      <c r="BH14" s="38"/>
      <c r="BI14" s="38"/>
      <c r="BJ14" s="38"/>
      <c r="BK14" s="38"/>
      <c r="BL14" s="38"/>
    </row>
    <row r="15" spans="4:64" ht="24" customHeight="1">
      <c r="D15" s="38"/>
      <c r="E15" s="55"/>
      <c r="F15" s="46"/>
      <c r="G15" s="42"/>
      <c r="H15" s="38"/>
      <c r="I15" s="95"/>
      <c r="M15" s="55"/>
      <c r="N15" s="1050" t="s">
        <v>336</v>
      </c>
      <c r="O15" s="1057"/>
      <c r="P15" s="1057"/>
      <c r="Q15" s="1057"/>
      <c r="R15" s="1057"/>
      <c r="S15" s="1057"/>
      <c r="T15" s="1057"/>
      <c r="U15" s="1057"/>
      <c r="V15" s="1057"/>
      <c r="W15" s="38"/>
      <c r="X15" s="38"/>
      <c r="Y15" s="69"/>
      <c r="Z15" s="38"/>
      <c r="AA15" s="38"/>
      <c r="AB15" s="38"/>
      <c r="AC15" s="38"/>
      <c r="AD15" s="38"/>
      <c r="AE15" s="38"/>
      <c r="AF15" s="38"/>
      <c r="AG15" s="38"/>
      <c r="AH15" s="38"/>
      <c r="AI15" s="38"/>
      <c r="AJ15" s="38"/>
      <c r="AK15" s="38"/>
      <c r="AL15" s="38"/>
      <c r="AM15" s="38"/>
      <c r="AN15" s="38"/>
      <c r="AO15" s="69"/>
      <c r="AP15" s="38"/>
      <c r="AQ15" s="38"/>
      <c r="AR15" s="38"/>
      <c r="AS15" s="38"/>
      <c r="AT15" s="1050" t="s">
        <v>337</v>
      </c>
      <c r="AU15" s="1057"/>
      <c r="AV15" s="1057"/>
      <c r="AW15" s="1057"/>
      <c r="AX15" s="1057"/>
      <c r="AY15" s="1057"/>
      <c r="AZ15" s="1057"/>
      <c r="BA15" s="1057"/>
      <c r="BB15" s="1057"/>
      <c r="BC15" s="38"/>
      <c r="BD15" s="38"/>
      <c r="BE15" s="69"/>
      <c r="BF15" s="38"/>
      <c r="BG15" s="38"/>
      <c r="BH15" s="38"/>
      <c r="BI15" s="38"/>
      <c r="BJ15" s="38"/>
      <c r="BK15" s="38"/>
      <c r="BL15" s="38"/>
    </row>
    <row r="16" spans="4:64" ht="24" customHeight="1">
      <c r="D16" s="38"/>
      <c r="E16" s="46"/>
      <c r="F16" s="46"/>
      <c r="G16" s="42"/>
      <c r="H16" s="38"/>
      <c r="I16" s="95"/>
      <c r="M16" s="55"/>
      <c r="N16" s="1057"/>
      <c r="O16" s="1057"/>
      <c r="P16" s="1057"/>
      <c r="Q16" s="1057"/>
      <c r="R16" s="1057"/>
      <c r="S16" s="1057"/>
      <c r="T16" s="1057"/>
      <c r="U16" s="1057"/>
      <c r="V16" s="1057"/>
      <c r="W16" s="38"/>
      <c r="X16" s="38"/>
      <c r="Y16" s="69"/>
      <c r="Z16" s="38"/>
      <c r="AA16" s="38"/>
      <c r="AB16" s="38"/>
      <c r="AC16" s="38"/>
      <c r="AD16" s="38"/>
      <c r="AE16" s="38"/>
      <c r="AF16" s="38"/>
      <c r="AG16" s="38"/>
      <c r="AH16" s="38"/>
      <c r="AI16" s="38"/>
      <c r="AJ16" s="38"/>
      <c r="AK16" s="38"/>
      <c r="AL16" s="38"/>
      <c r="AM16" s="38"/>
      <c r="AN16" s="38"/>
      <c r="AO16" s="69"/>
      <c r="AP16" s="38"/>
      <c r="AQ16" s="38"/>
      <c r="AR16" s="38"/>
      <c r="AS16" s="38"/>
      <c r="AT16" s="1057"/>
      <c r="AU16" s="1057"/>
      <c r="AV16" s="1057"/>
      <c r="AW16" s="1057"/>
      <c r="AX16" s="1057"/>
      <c r="AY16" s="1057"/>
      <c r="AZ16" s="1057"/>
      <c r="BA16" s="1057"/>
      <c r="BB16" s="1057"/>
      <c r="BC16" s="38"/>
      <c r="BD16" s="38"/>
      <c r="BE16" s="69"/>
      <c r="BF16" s="38"/>
      <c r="BG16" s="38"/>
      <c r="BH16" s="38"/>
      <c r="BI16" s="38"/>
      <c r="BJ16" s="38"/>
      <c r="BK16" s="38"/>
      <c r="BL16" s="38"/>
    </row>
    <row r="17" spans="1:68" ht="26.25" customHeight="1">
      <c r="D17" s="38"/>
      <c r="E17" s="46"/>
      <c r="F17" s="46"/>
      <c r="G17" s="42"/>
      <c r="H17" s="38"/>
      <c r="I17" s="95"/>
      <c r="M17" s="55"/>
      <c r="N17" s="1057"/>
      <c r="O17" s="1057"/>
      <c r="P17" s="1057"/>
      <c r="Q17" s="1057"/>
      <c r="R17" s="1057"/>
      <c r="S17" s="1057"/>
      <c r="T17" s="1057"/>
      <c r="U17" s="1057"/>
      <c r="V17" s="1057"/>
      <c r="W17" s="38"/>
      <c r="X17" s="38"/>
      <c r="Y17" s="69"/>
      <c r="Z17" s="38"/>
      <c r="AA17" s="38"/>
      <c r="AB17" s="38"/>
      <c r="AC17" s="38"/>
      <c r="AD17" s="38"/>
      <c r="AE17" s="38"/>
      <c r="AF17" s="38"/>
      <c r="AG17" s="38"/>
      <c r="AH17" s="38"/>
      <c r="AI17" s="38"/>
      <c r="AJ17" s="38"/>
      <c r="AK17" s="38"/>
      <c r="AL17" s="38"/>
      <c r="AM17" s="38"/>
      <c r="AN17" s="38"/>
      <c r="AO17" s="69"/>
      <c r="AP17" s="38"/>
      <c r="AQ17" s="38"/>
      <c r="AR17" s="38"/>
      <c r="AS17" s="38"/>
      <c r="AT17" s="1057"/>
      <c r="AU17" s="1057"/>
      <c r="AV17" s="1057"/>
      <c r="AW17" s="1057"/>
      <c r="AX17" s="1057"/>
      <c r="AY17" s="1057"/>
      <c r="AZ17" s="1057"/>
      <c r="BA17" s="1057"/>
      <c r="BB17" s="1057"/>
      <c r="BC17" s="38"/>
      <c r="BD17" s="38"/>
      <c r="BE17" s="69"/>
      <c r="BF17" s="38"/>
      <c r="BG17" s="38"/>
      <c r="BH17" s="38"/>
      <c r="BI17" s="38"/>
      <c r="BJ17" s="38"/>
      <c r="BK17" s="38"/>
      <c r="BL17" s="38"/>
    </row>
    <row r="18" spans="1:68" ht="24" customHeight="1">
      <c r="D18" s="42"/>
      <c r="E18" s="42"/>
      <c r="F18" s="56"/>
      <c r="G18" s="56"/>
      <c r="H18" s="67"/>
      <c r="I18" s="96"/>
      <c r="J18" s="52"/>
      <c r="K18" s="52"/>
      <c r="L18" s="1048"/>
      <c r="M18" s="1048"/>
      <c r="N18" s="1038"/>
      <c r="O18" s="1038"/>
      <c r="P18" s="38"/>
      <c r="Q18" s="38"/>
      <c r="R18" s="38"/>
      <c r="S18" s="38"/>
      <c r="T18" s="1038"/>
      <c r="U18" s="1038"/>
      <c r="V18" s="1048"/>
      <c r="W18" s="1048"/>
      <c r="X18" s="52"/>
      <c r="Y18" s="70"/>
      <c r="Z18" s="58"/>
      <c r="AA18" s="52"/>
      <c r="AB18" s="1078"/>
      <c r="AC18" s="1078"/>
      <c r="AD18" s="1038"/>
      <c r="AE18" s="1038"/>
      <c r="AF18" s="38"/>
      <c r="AG18" s="38"/>
      <c r="AH18" s="38"/>
      <c r="AI18" s="38"/>
      <c r="AJ18" s="1038"/>
      <c r="AK18" s="1038"/>
      <c r="AL18" s="1078"/>
      <c r="AM18" s="1078"/>
      <c r="AN18" s="52"/>
      <c r="AO18" s="70"/>
      <c r="AP18" s="86"/>
      <c r="AQ18" s="86"/>
      <c r="AR18" s="1079"/>
      <c r="AS18" s="1079"/>
      <c r="AT18" s="38"/>
      <c r="AU18" s="38"/>
      <c r="AV18" s="38"/>
      <c r="AW18" s="38"/>
      <c r="AX18" s="38"/>
      <c r="AY18" s="38"/>
      <c r="AZ18" s="1038"/>
      <c r="BA18" s="1038"/>
      <c r="BB18" s="1078"/>
      <c r="BC18" s="1078"/>
      <c r="BD18" s="52"/>
      <c r="BE18" s="70"/>
      <c r="BF18" s="86"/>
      <c r="BG18" s="86"/>
      <c r="BH18" s="1079"/>
      <c r="BI18" s="1079"/>
      <c r="BJ18" s="1080"/>
      <c r="BK18" s="1080"/>
      <c r="BL18" s="59"/>
    </row>
    <row r="19" spans="1:68" ht="24" customHeight="1">
      <c r="D19" s="38"/>
      <c r="E19" s="69"/>
      <c r="F19" s="38"/>
      <c r="G19" s="38"/>
      <c r="H19" s="1058" t="s">
        <v>250</v>
      </c>
      <c r="I19" s="1058"/>
      <c r="J19" s="1058"/>
      <c r="K19" s="1058"/>
      <c r="L19" s="38"/>
      <c r="M19" s="38"/>
      <c r="N19" s="54"/>
      <c r="O19" s="38"/>
      <c r="P19" s="38"/>
      <c r="Q19" s="38"/>
      <c r="R19" s="38"/>
      <c r="S19" s="38"/>
      <c r="T19" s="38"/>
      <c r="U19" s="69"/>
      <c r="V19" s="38"/>
      <c r="W19" s="38"/>
      <c r="X19" s="1059" t="s">
        <v>259</v>
      </c>
      <c r="Y19" s="1059"/>
      <c r="Z19" s="1059"/>
      <c r="AA19" s="1059"/>
      <c r="AB19" s="38"/>
      <c r="AC19" s="69"/>
      <c r="AD19" s="38"/>
      <c r="AE19" s="38"/>
      <c r="AF19" s="38"/>
      <c r="AG19" s="38"/>
      <c r="AH19" s="38"/>
      <c r="AI19" s="38"/>
      <c r="AJ19" s="38"/>
      <c r="AK19" s="69"/>
      <c r="AL19" s="38"/>
      <c r="AM19" s="38"/>
      <c r="AN19" s="1059" t="s">
        <v>256</v>
      </c>
      <c r="AO19" s="1059"/>
      <c r="AP19" s="1059"/>
      <c r="AQ19" s="1059"/>
      <c r="AR19" s="38"/>
      <c r="AS19" s="38"/>
      <c r="AT19" s="84"/>
      <c r="AU19" s="38"/>
      <c r="AV19" s="38"/>
      <c r="AW19" s="38"/>
      <c r="AX19" s="38"/>
      <c r="AY19" s="38"/>
      <c r="AZ19" s="38"/>
      <c r="BA19" s="69"/>
      <c r="BB19" s="38"/>
      <c r="BC19" s="38"/>
      <c r="BD19" s="1059" t="s">
        <v>253</v>
      </c>
      <c r="BE19" s="1059"/>
      <c r="BF19" s="1059"/>
      <c r="BG19" s="1059"/>
      <c r="BH19" s="38"/>
      <c r="BI19" s="38"/>
      <c r="BJ19" s="54"/>
      <c r="BK19" s="38"/>
      <c r="BL19" s="38"/>
    </row>
    <row r="20" spans="1:68" ht="24" customHeight="1">
      <c r="A20" s="37"/>
      <c r="B20" s="37"/>
      <c r="C20" s="37"/>
      <c r="D20" s="38"/>
      <c r="E20" s="69"/>
      <c r="F20" s="38"/>
      <c r="G20" s="38"/>
      <c r="H20" s="1059"/>
      <c r="I20" s="1059"/>
      <c r="J20" s="1059"/>
      <c r="K20" s="1059"/>
      <c r="L20" s="38"/>
      <c r="M20" s="38"/>
      <c r="N20" s="54"/>
      <c r="O20" s="38"/>
      <c r="P20" s="38"/>
      <c r="Q20" s="38"/>
      <c r="R20" s="38"/>
      <c r="S20" s="38"/>
      <c r="T20" s="38"/>
      <c r="U20" s="69"/>
      <c r="V20" s="38"/>
      <c r="W20" s="38"/>
      <c r="X20" s="1059"/>
      <c r="Y20" s="1059"/>
      <c r="Z20" s="1059"/>
      <c r="AA20" s="1059"/>
      <c r="AB20" s="38"/>
      <c r="AC20" s="69"/>
      <c r="AD20" s="38"/>
      <c r="AE20" s="38"/>
      <c r="AF20" s="38"/>
      <c r="AG20" s="38"/>
      <c r="AH20" s="38"/>
      <c r="AI20" s="38"/>
      <c r="AJ20" s="38"/>
      <c r="AK20" s="69"/>
      <c r="AL20" s="38"/>
      <c r="AM20" s="38"/>
      <c r="AN20" s="1059"/>
      <c r="AO20" s="1059"/>
      <c r="AP20" s="1059"/>
      <c r="AQ20" s="1059"/>
      <c r="AR20" s="38"/>
      <c r="AS20" s="38"/>
      <c r="AT20" s="84"/>
      <c r="AU20" s="38"/>
      <c r="AV20" s="38"/>
      <c r="AW20" s="38"/>
      <c r="AX20" s="38"/>
      <c r="AY20" s="38"/>
      <c r="AZ20" s="38"/>
      <c r="BA20" s="69"/>
      <c r="BB20" s="38"/>
      <c r="BC20" s="38"/>
      <c r="BD20" s="1059"/>
      <c r="BE20" s="1059"/>
      <c r="BF20" s="1059"/>
      <c r="BG20" s="1059"/>
      <c r="BH20" s="38"/>
      <c r="BI20" s="38"/>
      <c r="BJ20" s="54"/>
      <c r="BK20" s="38"/>
      <c r="BL20" s="38"/>
      <c r="BM20" s="37"/>
      <c r="BN20" s="37"/>
      <c r="BO20" s="37"/>
      <c r="BP20" s="37"/>
    </row>
    <row r="21" spans="1:68" ht="39" customHeight="1">
      <c r="A21" s="37"/>
      <c r="B21" s="37"/>
      <c r="C21" s="37"/>
      <c r="D21" s="38"/>
      <c r="E21" s="69"/>
      <c r="F21" s="38"/>
      <c r="G21" s="38"/>
      <c r="H21" s="59"/>
      <c r="I21" s="59"/>
      <c r="J21" s="59"/>
      <c r="K21" s="59"/>
      <c r="L21" s="38"/>
      <c r="M21" s="38"/>
      <c r="N21" s="54"/>
      <c r="O21" s="38"/>
      <c r="P21" s="38"/>
      <c r="Q21" s="38"/>
      <c r="R21" s="38"/>
      <c r="S21" s="38"/>
      <c r="T21" s="38"/>
      <c r="U21" s="69"/>
      <c r="V21" s="38"/>
      <c r="W21" s="38"/>
      <c r="X21" s="59"/>
      <c r="Y21" s="59"/>
      <c r="Z21" s="59"/>
      <c r="AA21" s="59"/>
      <c r="AB21" s="38"/>
      <c r="AC21" s="69"/>
      <c r="AD21" s="38"/>
      <c r="AE21" s="38"/>
      <c r="AF21" s="38"/>
      <c r="AG21" s="38"/>
      <c r="AH21" s="38"/>
      <c r="AI21" s="38"/>
      <c r="AJ21" s="38"/>
      <c r="AK21" s="69"/>
      <c r="AL21" s="38"/>
      <c r="AM21" s="38"/>
      <c r="AN21" s="59"/>
      <c r="AO21" s="59"/>
      <c r="AP21" s="59"/>
      <c r="AQ21" s="59"/>
      <c r="AR21" s="38"/>
      <c r="AS21" s="38"/>
      <c r="AT21" s="84"/>
      <c r="AU21" s="38"/>
      <c r="AV21" s="38"/>
      <c r="AW21" s="38"/>
      <c r="AX21" s="38"/>
      <c r="AY21" s="38"/>
      <c r="AZ21" s="38"/>
      <c r="BA21" s="69"/>
      <c r="BB21" s="38"/>
      <c r="BC21" s="38"/>
      <c r="BD21" s="59"/>
      <c r="BE21" s="59"/>
      <c r="BF21" s="59"/>
      <c r="BG21" s="59"/>
      <c r="BH21" s="38"/>
      <c r="BI21" s="38"/>
      <c r="BJ21" s="54"/>
      <c r="BK21" s="38"/>
      <c r="BL21" s="38"/>
      <c r="BM21" s="37"/>
      <c r="BN21" s="37"/>
      <c r="BO21" s="37"/>
      <c r="BP21" s="37"/>
    </row>
    <row r="22" spans="1:68" ht="39" customHeight="1">
      <c r="D22" s="38"/>
      <c r="E22" s="69"/>
      <c r="F22" s="38"/>
      <c r="G22" s="38"/>
      <c r="H22" s="59"/>
      <c r="I22" s="59"/>
      <c r="J22" s="59"/>
      <c r="K22" s="59"/>
      <c r="L22" s="38"/>
      <c r="M22" s="38"/>
      <c r="N22" s="54"/>
      <c r="O22" s="38"/>
      <c r="P22" s="38"/>
      <c r="Q22" s="38"/>
      <c r="R22" s="38"/>
      <c r="S22" s="38"/>
      <c r="T22" s="38"/>
      <c r="U22" s="69"/>
      <c r="V22" s="38"/>
      <c r="W22" s="38"/>
      <c r="X22" s="59"/>
      <c r="Y22" s="59"/>
      <c r="Z22" s="59"/>
      <c r="AA22" s="59"/>
      <c r="AB22" s="38"/>
      <c r="AC22" s="69"/>
      <c r="AD22" s="38"/>
      <c r="AE22" s="38"/>
      <c r="AF22" s="38"/>
      <c r="AG22" s="38"/>
      <c r="AH22" s="38"/>
      <c r="AI22" s="38"/>
      <c r="AJ22" s="38"/>
      <c r="AK22" s="69"/>
      <c r="AL22" s="38"/>
      <c r="AM22" s="38"/>
      <c r="AN22" s="59"/>
      <c r="AO22" s="59"/>
      <c r="AP22" s="59"/>
      <c r="AQ22" s="59"/>
      <c r="AR22" s="38"/>
      <c r="AS22" s="38"/>
      <c r="AT22" s="84"/>
      <c r="AU22" s="38"/>
      <c r="AV22" s="38"/>
      <c r="AW22" s="38"/>
      <c r="AX22" s="38"/>
      <c r="AY22" s="38"/>
      <c r="AZ22" s="38"/>
      <c r="BA22" s="69"/>
      <c r="BB22" s="38"/>
      <c r="BC22" s="38"/>
      <c r="BD22" s="59"/>
      <c r="BE22" s="59"/>
      <c r="BF22" s="59"/>
      <c r="BG22" s="59"/>
      <c r="BH22" s="38"/>
      <c r="BI22" s="38"/>
      <c r="BJ22" s="54"/>
      <c r="BK22" s="38"/>
      <c r="BL22" s="38"/>
    </row>
    <row r="23" spans="1:68" ht="24" customHeight="1">
      <c r="D23" s="80"/>
      <c r="E23" s="74"/>
      <c r="F23" s="80"/>
      <c r="G23" s="38"/>
      <c r="H23" s="38"/>
      <c r="I23" s="38"/>
      <c r="J23" s="38"/>
      <c r="K23" s="38"/>
      <c r="L23" s="38"/>
      <c r="M23" s="38"/>
      <c r="N23" s="60"/>
      <c r="O23" s="38"/>
      <c r="P23" s="38"/>
      <c r="Q23" s="38"/>
      <c r="R23" s="38"/>
      <c r="S23" s="38"/>
      <c r="T23" s="38"/>
      <c r="U23" s="74"/>
      <c r="V23" s="38"/>
      <c r="W23" s="38"/>
      <c r="X23" s="38"/>
      <c r="Y23" s="38"/>
      <c r="Z23" s="38"/>
      <c r="AA23" s="38"/>
      <c r="AB23" s="38"/>
      <c r="AC23" s="74"/>
      <c r="AD23" s="38"/>
      <c r="AE23" s="38"/>
      <c r="AF23" s="38"/>
      <c r="AG23" s="38"/>
      <c r="AH23" s="38"/>
      <c r="AI23" s="38"/>
      <c r="AJ23" s="38"/>
      <c r="AK23" s="74"/>
      <c r="AL23" s="80"/>
      <c r="AM23" s="38"/>
      <c r="AN23" s="38"/>
      <c r="AO23" s="38"/>
      <c r="AP23" s="38"/>
      <c r="AQ23" s="38"/>
      <c r="AR23" s="38"/>
      <c r="AS23" s="38"/>
      <c r="AT23" s="90"/>
      <c r="AU23" s="38"/>
      <c r="AV23" s="38"/>
      <c r="AW23" s="38"/>
      <c r="AX23" s="38"/>
      <c r="AY23" s="38"/>
      <c r="AZ23" s="38"/>
      <c r="BA23" s="74"/>
      <c r="BB23" s="38"/>
      <c r="BC23" s="38"/>
      <c r="BD23" s="38"/>
      <c r="BE23" s="38"/>
      <c r="BF23" s="38"/>
      <c r="BG23" s="38"/>
      <c r="BH23" s="38"/>
      <c r="BI23" s="38"/>
      <c r="BJ23" s="60"/>
      <c r="BK23" s="38"/>
      <c r="BL23" s="38"/>
    </row>
    <row r="24" spans="1:68" ht="24" customHeight="1">
      <c r="D24" s="1051" t="s">
        <v>338</v>
      </c>
      <c r="E24" s="1052"/>
      <c r="F24" s="1052"/>
      <c r="G24" s="1053"/>
      <c r="H24" s="92"/>
      <c r="I24" s="92"/>
      <c r="J24" s="92"/>
      <c r="K24" s="92"/>
      <c r="L24" s="1051" t="s">
        <v>384</v>
      </c>
      <c r="M24" s="1052"/>
      <c r="N24" s="1052"/>
      <c r="O24" s="1053"/>
      <c r="P24" s="92"/>
      <c r="Q24" s="92"/>
      <c r="R24" s="92"/>
      <c r="S24" s="92"/>
      <c r="T24" s="1051" t="s">
        <v>260</v>
      </c>
      <c r="U24" s="1052"/>
      <c r="V24" s="1052"/>
      <c r="W24" s="1053"/>
      <c r="X24" s="92"/>
      <c r="Y24" s="92"/>
      <c r="Z24" s="92"/>
      <c r="AA24" s="92"/>
      <c r="AB24" s="1051" t="s">
        <v>261</v>
      </c>
      <c r="AC24" s="1052"/>
      <c r="AD24" s="1052"/>
      <c r="AE24" s="1053"/>
      <c r="AF24" s="92"/>
      <c r="AG24" s="92"/>
      <c r="AH24" s="92"/>
      <c r="AI24" s="92"/>
      <c r="AJ24" s="1051" t="s">
        <v>257</v>
      </c>
      <c r="AK24" s="1052"/>
      <c r="AL24" s="1052"/>
      <c r="AM24" s="1053"/>
      <c r="AN24" s="92"/>
      <c r="AO24" s="92"/>
      <c r="AP24" s="92"/>
      <c r="AQ24" s="92"/>
      <c r="AR24" s="1051" t="s">
        <v>258</v>
      </c>
      <c r="AS24" s="1052"/>
      <c r="AT24" s="1052"/>
      <c r="AU24" s="1053"/>
      <c r="AV24" s="92"/>
      <c r="AW24" s="92"/>
      <c r="AX24" s="92"/>
      <c r="AY24" s="92"/>
      <c r="AZ24" s="1051" t="s">
        <v>385</v>
      </c>
      <c r="BA24" s="1052"/>
      <c r="BB24" s="1052"/>
      <c r="BC24" s="1053"/>
      <c r="BD24" s="92"/>
      <c r="BE24" s="92"/>
      <c r="BF24" s="92"/>
      <c r="BG24" s="92"/>
      <c r="BH24" s="1051" t="s">
        <v>255</v>
      </c>
      <c r="BI24" s="1052"/>
      <c r="BJ24" s="1052"/>
      <c r="BK24" s="1053"/>
      <c r="BL24" s="47"/>
    </row>
    <row r="25" spans="1:68" ht="24" customHeight="1">
      <c r="D25" s="1054"/>
      <c r="E25" s="1055"/>
      <c r="F25" s="1055"/>
      <c r="G25" s="1056"/>
      <c r="H25" s="92"/>
      <c r="I25" s="92"/>
      <c r="J25" s="92"/>
      <c r="K25" s="92"/>
      <c r="L25" s="1054"/>
      <c r="M25" s="1055"/>
      <c r="N25" s="1055"/>
      <c r="O25" s="1056"/>
      <c r="P25" s="92"/>
      <c r="Q25" s="92"/>
      <c r="R25" s="92"/>
      <c r="S25" s="92"/>
      <c r="T25" s="1054"/>
      <c r="U25" s="1055"/>
      <c r="V25" s="1055"/>
      <c r="W25" s="1056"/>
      <c r="X25" s="92"/>
      <c r="Y25" s="92"/>
      <c r="Z25" s="92"/>
      <c r="AA25" s="92"/>
      <c r="AB25" s="1054"/>
      <c r="AC25" s="1055"/>
      <c r="AD25" s="1055"/>
      <c r="AE25" s="1056"/>
      <c r="AF25" s="92"/>
      <c r="AG25" s="92"/>
      <c r="AH25" s="92"/>
      <c r="AI25" s="92"/>
      <c r="AJ25" s="1054"/>
      <c r="AK25" s="1055"/>
      <c r="AL25" s="1055"/>
      <c r="AM25" s="1056"/>
      <c r="AN25" s="92"/>
      <c r="AO25" s="92"/>
      <c r="AP25" s="92"/>
      <c r="AQ25" s="92"/>
      <c r="AR25" s="1054"/>
      <c r="AS25" s="1055"/>
      <c r="AT25" s="1055"/>
      <c r="AU25" s="1056"/>
      <c r="AV25" s="92"/>
      <c r="AW25" s="92"/>
      <c r="AX25" s="92"/>
      <c r="AY25" s="92"/>
      <c r="AZ25" s="1054"/>
      <c r="BA25" s="1055"/>
      <c r="BB25" s="1055"/>
      <c r="BC25" s="1056"/>
      <c r="BD25" s="92"/>
      <c r="BE25" s="92"/>
      <c r="BF25" s="92"/>
      <c r="BG25" s="92"/>
      <c r="BH25" s="1054"/>
      <c r="BI25" s="1055"/>
      <c r="BJ25" s="1055"/>
      <c r="BK25" s="1056"/>
      <c r="BL25" s="47"/>
    </row>
    <row r="26" spans="1:68" ht="24" customHeight="1">
      <c r="D26" s="1060"/>
      <c r="E26" s="1061"/>
      <c r="F26" s="1061"/>
      <c r="G26" s="1062"/>
      <c r="H26" s="38"/>
      <c r="I26" s="38"/>
      <c r="J26" s="38"/>
      <c r="K26" s="38"/>
      <c r="L26" s="1060"/>
      <c r="M26" s="1061"/>
      <c r="N26" s="1061"/>
      <c r="O26" s="1062"/>
      <c r="P26" s="38"/>
      <c r="Q26" s="38"/>
      <c r="R26" s="38"/>
      <c r="S26" s="38"/>
      <c r="T26" s="1069"/>
      <c r="U26" s="1070"/>
      <c r="V26" s="1070"/>
      <c r="W26" s="1071"/>
      <c r="X26" s="38"/>
      <c r="Y26" s="38"/>
      <c r="Z26" s="38"/>
      <c r="AA26" s="38"/>
      <c r="AB26" s="1069"/>
      <c r="AC26" s="1070"/>
      <c r="AD26" s="1070"/>
      <c r="AE26" s="1071"/>
      <c r="AF26" s="38"/>
      <c r="AG26" s="38"/>
      <c r="AH26" s="38"/>
      <c r="AI26" s="38"/>
      <c r="AJ26" s="1069"/>
      <c r="AK26" s="1070"/>
      <c r="AL26" s="1070"/>
      <c r="AM26" s="1071"/>
      <c r="AN26" s="38"/>
      <c r="AO26" s="38"/>
      <c r="AP26" s="38"/>
      <c r="AQ26" s="38"/>
      <c r="AR26" s="1069"/>
      <c r="AS26" s="1070"/>
      <c r="AT26" s="1070"/>
      <c r="AU26" s="1071"/>
      <c r="AV26" s="38"/>
      <c r="AW26" s="38"/>
      <c r="AX26" s="38"/>
      <c r="AY26" s="38"/>
      <c r="AZ26" s="1069"/>
      <c r="BA26" s="1070"/>
      <c r="BB26" s="1070"/>
      <c r="BC26" s="1071"/>
      <c r="BD26" s="38"/>
      <c r="BE26" s="38"/>
      <c r="BF26" s="38"/>
      <c r="BG26" s="38"/>
      <c r="BH26" s="1069"/>
      <c r="BI26" s="1070"/>
      <c r="BJ26" s="1070"/>
      <c r="BK26" s="1071"/>
      <c r="BL26" s="75"/>
    </row>
    <row r="27" spans="1:68" ht="24" customHeight="1">
      <c r="D27" s="1063"/>
      <c r="E27" s="1064"/>
      <c r="F27" s="1064"/>
      <c r="G27" s="1065"/>
      <c r="H27" s="38"/>
      <c r="I27" s="38"/>
      <c r="J27" s="38"/>
      <c r="K27" s="38"/>
      <c r="L27" s="1063"/>
      <c r="M27" s="1064"/>
      <c r="N27" s="1064"/>
      <c r="O27" s="1065"/>
      <c r="P27" s="38"/>
      <c r="Q27" s="38"/>
      <c r="R27" s="38"/>
      <c r="S27" s="38"/>
      <c r="T27" s="1072"/>
      <c r="U27" s="1073"/>
      <c r="V27" s="1073"/>
      <c r="W27" s="1074"/>
      <c r="X27" s="38"/>
      <c r="Y27" s="38"/>
      <c r="Z27" s="38"/>
      <c r="AA27" s="38"/>
      <c r="AB27" s="1072"/>
      <c r="AC27" s="1073"/>
      <c r="AD27" s="1073"/>
      <c r="AE27" s="1074"/>
      <c r="AF27" s="38"/>
      <c r="AG27" s="38"/>
      <c r="AH27" s="38"/>
      <c r="AI27" s="38"/>
      <c r="AJ27" s="1072"/>
      <c r="AK27" s="1073"/>
      <c r="AL27" s="1073"/>
      <c r="AM27" s="1074"/>
      <c r="AN27" s="38"/>
      <c r="AO27" s="38"/>
      <c r="AP27" s="38"/>
      <c r="AQ27" s="38"/>
      <c r="AR27" s="1072"/>
      <c r="AS27" s="1073"/>
      <c r="AT27" s="1073"/>
      <c r="AU27" s="1074"/>
      <c r="AV27" s="38"/>
      <c r="AW27" s="38"/>
      <c r="AX27" s="38"/>
      <c r="AY27" s="38"/>
      <c r="AZ27" s="1072"/>
      <c r="BA27" s="1073"/>
      <c r="BB27" s="1073"/>
      <c r="BC27" s="1074"/>
      <c r="BD27" s="38"/>
      <c r="BE27" s="38"/>
      <c r="BF27" s="38"/>
      <c r="BG27" s="38"/>
      <c r="BH27" s="1072"/>
      <c r="BI27" s="1073"/>
      <c r="BJ27" s="1073"/>
      <c r="BK27" s="1074"/>
      <c r="BL27" s="75"/>
    </row>
    <row r="28" spans="1:68" ht="24" customHeight="1">
      <c r="D28" s="1063"/>
      <c r="E28" s="1064"/>
      <c r="F28" s="1064"/>
      <c r="G28" s="1065"/>
      <c r="H28" s="38"/>
      <c r="I28" s="38"/>
      <c r="J28" s="38"/>
      <c r="K28" s="38"/>
      <c r="L28" s="1063"/>
      <c r="M28" s="1064"/>
      <c r="N28" s="1064"/>
      <c r="O28" s="1065"/>
      <c r="P28" s="38"/>
      <c r="Q28" s="38"/>
      <c r="R28" s="38"/>
      <c r="S28" s="38"/>
      <c r="T28" s="1072"/>
      <c r="U28" s="1073"/>
      <c r="V28" s="1073"/>
      <c r="W28" s="1074"/>
      <c r="X28" s="38"/>
      <c r="Y28" s="38"/>
      <c r="Z28" s="38"/>
      <c r="AA28" s="38"/>
      <c r="AB28" s="1072"/>
      <c r="AC28" s="1073"/>
      <c r="AD28" s="1073"/>
      <c r="AE28" s="1074"/>
      <c r="AF28" s="38"/>
      <c r="AG28" s="38"/>
      <c r="AH28" s="38"/>
      <c r="AI28" s="38"/>
      <c r="AJ28" s="1072"/>
      <c r="AK28" s="1073"/>
      <c r="AL28" s="1073"/>
      <c r="AM28" s="1074"/>
      <c r="AN28" s="38"/>
      <c r="AO28" s="38"/>
      <c r="AP28" s="38"/>
      <c r="AQ28" s="38"/>
      <c r="AR28" s="1072"/>
      <c r="AS28" s="1073"/>
      <c r="AT28" s="1073"/>
      <c r="AU28" s="1074"/>
      <c r="AV28" s="38"/>
      <c r="AW28" s="38"/>
      <c r="AX28" s="38"/>
      <c r="AY28" s="38"/>
      <c r="AZ28" s="1072"/>
      <c r="BA28" s="1073"/>
      <c r="BB28" s="1073"/>
      <c r="BC28" s="1074"/>
      <c r="BD28" s="38"/>
      <c r="BE28" s="38"/>
      <c r="BF28" s="38"/>
      <c r="BG28" s="38"/>
      <c r="BH28" s="1072"/>
      <c r="BI28" s="1073"/>
      <c r="BJ28" s="1073"/>
      <c r="BK28" s="1074"/>
      <c r="BL28" s="75"/>
    </row>
    <row r="29" spans="1:68" ht="24" customHeight="1">
      <c r="D29" s="1063"/>
      <c r="E29" s="1064"/>
      <c r="F29" s="1064"/>
      <c r="G29" s="1065"/>
      <c r="H29" s="38"/>
      <c r="I29" s="38"/>
      <c r="J29" s="38"/>
      <c r="K29" s="38"/>
      <c r="L29" s="1063"/>
      <c r="M29" s="1064"/>
      <c r="N29" s="1064"/>
      <c r="O29" s="1065"/>
      <c r="P29" s="38"/>
      <c r="Q29" s="38"/>
      <c r="R29" s="38"/>
      <c r="S29" s="38"/>
      <c r="T29" s="1072"/>
      <c r="U29" s="1073"/>
      <c r="V29" s="1073"/>
      <c r="W29" s="1074"/>
      <c r="X29" s="38"/>
      <c r="Y29" s="38"/>
      <c r="Z29" s="38"/>
      <c r="AA29" s="38"/>
      <c r="AB29" s="1072"/>
      <c r="AC29" s="1073"/>
      <c r="AD29" s="1073"/>
      <c r="AE29" s="1074"/>
      <c r="AF29" s="38"/>
      <c r="AG29" s="38"/>
      <c r="AH29" s="38"/>
      <c r="AI29" s="38"/>
      <c r="AJ29" s="1072"/>
      <c r="AK29" s="1073"/>
      <c r="AL29" s="1073"/>
      <c r="AM29" s="1074"/>
      <c r="AN29" s="38"/>
      <c r="AO29" s="38"/>
      <c r="AP29" s="38"/>
      <c r="AQ29" s="38"/>
      <c r="AR29" s="1072"/>
      <c r="AS29" s="1073"/>
      <c r="AT29" s="1073"/>
      <c r="AU29" s="1074"/>
      <c r="AV29" s="38"/>
      <c r="AW29" s="38"/>
      <c r="AX29" s="38"/>
      <c r="AY29" s="38"/>
      <c r="AZ29" s="1072"/>
      <c r="BA29" s="1073"/>
      <c r="BB29" s="1073"/>
      <c r="BC29" s="1074"/>
      <c r="BD29" s="38"/>
      <c r="BE29" s="38"/>
      <c r="BF29" s="38"/>
      <c r="BG29" s="38"/>
      <c r="BH29" s="1072"/>
      <c r="BI29" s="1073"/>
      <c r="BJ29" s="1073"/>
      <c r="BK29" s="1074"/>
      <c r="BL29" s="75"/>
    </row>
    <row r="30" spans="1:68" s="37" customFormat="1" ht="24" customHeight="1">
      <c r="A30" s="39"/>
      <c r="B30" s="39"/>
      <c r="C30" s="39"/>
      <c r="D30" s="1063"/>
      <c r="E30" s="1064"/>
      <c r="F30" s="1064"/>
      <c r="G30" s="1065"/>
      <c r="H30" s="38"/>
      <c r="I30" s="38"/>
      <c r="J30" s="38"/>
      <c r="K30" s="38"/>
      <c r="L30" s="1063"/>
      <c r="M30" s="1064"/>
      <c r="N30" s="1064"/>
      <c r="O30" s="1065"/>
      <c r="P30" s="38"/>
      <c r="Q30" s="38"/>
      <c r="R30" s="38"/>
      <c r="S30" s="38"/>
      <c r="T30" s="1072"/>
      <c r="U30" s="1073"/>
      <c r="V30" s="1073"/>
      <c r="W30" s="1074"/>
      <c r="X30" s="38"/>
      <c r="Y30" s="38"/>
      <c r="Z30" s="38"/>
      <c r="AA30" s="38"/>
      <c r="AB30" s="1072"/>
      <c r="AC30" s="1073"/>
      <c r="AD30" s="1073"/>
      <c r="AE30" s="1074"/>
      <c r="AF30" s="38"/>
      <c r="AG30" s="38"/>
      <c r="AH30" s="38"/>
      <c r="AI30" s="38"/>
      <c r="AJ30" s="1072"/>
      <c r="AK30" s="1073"/>
      <c r="AL30" s="1073"/>
      <c r="AM30" s="1074"/>
      <c r="AN30" s="38"/>
      <c r="AO30" s="38"/>
      <c r="AP30" s="38"/>
      <c r="AQ30" s="38"/>
      <c r="AR30" s="1072"/>
      <c r="AS30" s="1073"/>
      <c r="AT30" s="1073"/>
      <c r="AU30" s="1074"/>
      <c r="AV30" s="38"/>
      <c r="AW30" s="38"/>
      <c r="AX30" s="38"/>
      <c r="AY30" s="38"/>
      <c r="AZ30" s="1072"/>
      <c r="BA30" s="1073"/>
      <c r="BB30" s="1073"/>
      <c r="BC30" s="1074"/>
      <c r="BD30" s="38"/>
      <c r="BE30" s="38"/>
      <c r="BF30" s="38"/>
      <c r="BG30" s="38"/>
      <c r="BH30" s="1072"/>
      <c r="BI30" s="1073"/>
      <c r="BJ30" s="1073"/>
      <c r="BK30" s="1074"/>
      <c r="BL30" s="75"/>
      <c r="BM30" s="39"/>
      <c r="BN30" s="39"/>
      <c r="BO30" s="39"/>
      <c r="BP30" s="39"/>
    </row>
    <row r="31" spans="1:68" s="37" customFormat="1" ht="24" customHeight="1">
      <c r="A31" s="39"/>
      <c r="B31" s="39"/>
      <c r="C31" s="39"/>
      <c r="D31" s="1063"/>
      <c r="E31" s="1064"/>
      <c r="F31" s="1064"/>
      <c r="G31" s="1065"/>
      <c r="H31" s="38"/>
      <c r="I31" s="38"/>
      <c r="J31" s="38"/>
      <c r="K31" s="38"/>
      <c r="L31" s="1063"/>
      <c r="M31" s="1064"/>
      <c r="N31" s="1064"/>
      <c r="O31" s="1065"/>
      <c r="P31" s="38"/>
      <c r="Q31" s="38"/>
      <c r="R31" s="38"/>
      <c r="S31" s="38"/>
      <c r="T31" s="1072"/>
      <c r="U31" s="1073"/>
      <c r="V31" s="1073"/>
      <c r="W31" s="1074"/>
      <c r="X31" s="38"/>
      <c r="Y31" s="38"/>
      <c r="Z31" s="38"/>
      <c r="AA31" s="38"/>
      <c r="AB31" s="1072"/>
      <c r="AC31" s="1073"/>
      <c r="AD31" s="1073"/>
      <c r="AE31" s="1074"/>
      <c r="AF31" s="38"/>
      <c r="AG31" s="38"/>
      <c r="AH31" s="38"/>
      <c r="AI31" s="38"/>
      <c r="AJ31" s="1072"/>
      <c r="AK31" s="1073"/>
      <c r="AL31" s="1073"/>
      <c r="AM31" s="1074"/>
      <c r="AN31" s="38"/>
      <c r="AO31" s="38"/>
      <c r="AP31" s="38"/>
      <c r="AQ31" s="38"/>
      <c r="AR31" s="1072"/>
      <c r="AS31" s="1073"/>
      <c r="AT31" s="1073"/>
      <c r="AU31" s="1074"/>
      <c r="AV31" s="38"/>
      <c r="AW31" s="38"/>
      <c r="AX31" s="38"/>
      <c r="AY31" s="38"/>
      <c r="AZ31" s="1072"/>
      <c r="BA31" s="1073"/>
      <c r="BB31" s="1073"/>
      <c r="BC31" s="1074"/>
      <c r="BD31" s="38"/>
      <c r="BE31" s="38"/>
      <c r="BF31" s="38"/>
      <c r="BG31" s="38"/>
      <c r="BH31" s="1072"/>
      <c r="BI31" s="1073"/>
      <c r="BJ31" s="1073"/>
      <c r="BK31" s="1074"/>
      <c r="BL31" s="75"/>
      <c r="BM31" s="39"/>
      <c r="BN31" s="39"/>
      <c r="BO31" s="39"/>
      <c r="BP31" s="39"/>
    </row>
    <row r="32" spans="1:68" ht="24" customHeight="1">
      <c r="D32" s="1063"/>
      <c r="E32" s="1064"/>
      <c r="F32" s="1064"/>
      <c r="G32" s="1065"/>
      <c r="H32" s="38"/>
      <c r="I32" s="38"/>
      <c r="J32" s="38"/>
      <c r="K32" s="38"/>
      <c r="L32" s="1063"/>
      <c r="M32" s="1064"/>
      <c r="N32" s="1064"/>
      <c r="O32" s="1065"/>
      <c r="P32" s="38"/>
      <c r="Q32" s="38"/>
      <c r="R32" s="38"/>
      <c r="S32" s="38"/>
      <c r="T32" s="1072"/>
      <c r="U32" s="1073"/>
      <c r="V32" s="1073"/>
      <c r="W32" s="1074"/>
      <c r="X32" s="38"/>
      <c r="Y32" s="38"/>
      <c r="Z32" s="38"/>
      <c r="AA32" s="38"/>
      <c r="AB32" s="1072"/>
      <c r="AC32" s="1073"/>
      <c r="AD32" s="1073"/>
      <c r="AE32" s="1074"/>
      <c r="AF32" s="38"/>
      <c r="AG32" s="38"/>
      <c r="AH32" s="38"/>
      <c r="AI32" s="38"/>
      <c r="AJ32" s="1072"/>
      <c r="AK32" s="1073"/>
      <c r="AL32" s="1073"/>
      <c r="AM32" s="1074"/>
      <c r="AN32" s="38"/>
      <c r="AO32" s="38"/>
      <c r="AP32" s="38"/>
      <c r="AQ32" s="38"/>
      <c r="AR32" s="1072"/>
      <c r="AS32" s="1073"/>
      <c r="AT32" s="1073"/>
      <c r="AU32" s="1074"/>
      <c r="AV32" s="38"/>
      <c r="AW32" s="38"/>
      <c r="AX32" s="38"/>
      <c r="AY32" s="38"/>
      <c r="AZ32" s="1072"/>
      <c r="BA32" s="1073"/>
      <c r="BB32" s="1073"/>
      <c r="BC32" s="1074"/>
      <c r="BD32" s="38"/>
      <c r="BE32" s="38"/>
      <c r="BF32" s="38"/>
      <c r="BG32" s="38"/>
      <c r="BH32" s="1072"/>
      <c r="BI32" s="1073"/>
      <c r="BJ32" s="1073"/>
      <c r="BK32" s="1074"/>
      <c r="BL32" s="75"/>
    </row>
    <row r="33" spans="4:64" ht="24" customHeight="1">
      <c r="D33" s="1063"/>
      <c r="E33" s="1064"/>
      <c r="F33" s="1064"/>
      <c r="G33" s="1065"/>
      <c r="H33" s="38"/>
      <c r="I33" s="38"/>
      <c r="J33" s="38"/>
      <c r="K33" s="38"/>
      <c r="L33" s="1063"/>
      <c r="M33" s="1064"/>
      <c r="N33" s="1064"/>
      <c r="O33" s="1065"/>
      <c r="P33" s="38"/>
      <c r="Q33" s="38"/>
      <c r="R33" s="38"/>
      <c r="S33" s="38"/>
      <c r="T33" s="1072"/>
      <c r="U33" s="1073"/>
      <c r="V33" s="1073"/>
      <c r="W33" s="1074"/>
      <c r="X33" s="38"/>
      <c r="Y33" s="38"/>
      <c r="Z33" s="38"/>
      <c r="AA33" s="38"/>
      <c r="AB33" s="1072"/>
      <c r="AC33" s="1073"/>
      <c r="AD33" s="1073"/>
      <c r="AE33" s="1074"/>
      <c r="AF33" s="38"/>
      <c r="AG33" s="38"/>
      <c r="AH33" s="38"/>
      <c r="AI33" s="38"/>
      <c r="AJ33" s="1072"/>
      <c r="AK33" s="1073"/>
      <c r="AL33" s="1073"/>
      <c r="AM33" s="1074"/>
      <c r="AN33" s="38"/>
      <c r="AO33" s="38"/>
      <c r="AP33" s="38"/>
      <c r="AQ33" s="38"/>
      <c r="AR33" s="1072"/>
      <c r="AS33" s="1073"/>
      <c r="AT33" s="1073"/>
      <c r="AU33" s="1074"/>
      <c r="AV33" s="38"/>
      <c r="AW33" s="38"/>
      <c r="AX33" s="38"/>
      <c r="AY33" s="38"/>
      <c r="AZ33" s="1072"/>
      <c r="BA33" s="1073"/>
      <c r="BB33" s="1073"/>
      <c r="BC33" s="1074"/>
      <c r="BD33" s="38"/>
      <c r="BE33" s="38"/>
      <c r="BF33" s="38"/>
      <c r="BG33" s="38"/>
      <c r="BH33" s="1072"/>
      <c r="BI33" s="1073"/>
      <c r="BJ33" s="1073"/>
      <c r="BK33" s="1074"/>
      <c r="BL33" s="75"/>
    </row>
    <row r="34" spans="4:64" ht="24" customHeight="1">
      <c r="D34" s="1063"/>
      <c r="E34" s="1064"/>
      <c r="F34" s="1064"/>
      <c r="G34" s="1065"/>
      <c r="H34" s="38"/>
      <c r="I34" s="38"/>
      <c r="J34" s="38"/>
      <c r="K34" s="38"/>
      <c r="L34" s="1063"/>
      <c r="M34" s="1064"/>
      <c r="N34" s="1064"/>
      <c r="O34" s="1065"/>
      <c r="P34" s="38"/>
      <c r="Q34" s="38"/>
      <c r="R34" s="38"/>
      <c r="S34" s="38"/>
      <c r="T34" s="1072"/>
      <c r="U34" s="1073"/>
      <c r="V34" s="1073"/>
      <c r="W34" s="1074"/>
      <c r="X34" s="38"/>
      <c r="Y34" s="38"/>
      <c r="Z34" s="38"/>
      <c r="AA34" s="38"/>
      <c r="AB34" s="1072"/>
      <c r="AC34" s="1073"/>
      <c r="AD34" s="1073"/>
      <c r="AE34" s="1074"/>
      <c r="AF34" s="38"/>
      <c r="AG34" s="38"/>
      <c r="AH34" s="38"/>
      <c r="AI34" s="38"/>
      <c r="AJ34" s="1072"/>
      <c r="AK34" s="1073"/>
      <c r="AL34" s="1073"/>
      <c r="AM34" s="1074"/>
      <c r="AN34" s="38"/>
      <c r="AO34" s="38"/>
      <c r="AP34" s="38"/>
      <c r="AQ34" s="38"/>
      <c r="AR34" s="1072"/>
      <c r="AS34" s="1073"/>
      <c r="AT34" s="1073"/>
      <c r="AU34" s="1074"/>
      <c r="AV34" s="38"/>
      <c r="AW34" s="38"/>
      <c r="AX34" s="38"/>
      <c r="AY34" s="38"/>
      <c r="AZ34" s="1072"/>
      <c r="BA34" s="1073"/>
      <c r="BB34" s="1073"/>
      <c r="BC34" s="1074"/>
      <c r="BD34" s="38"/>
      <c r="BE34" s="38"/>
      <c r="BF34" s="38"/>
      <c r="BG34" s="38"/>
      <c r="BH34" s="1072"/>
      <c r="BI34" s="1073"/>
      <c r="BJ34" s="1073"/>
      <c r="BK34" s="1074"/>
      <c r="BL34" s="75"/>
    </row>
    <row r="35" spans="4:64" ht="24" customHeight="1">
      <c r="D35" s="1063"/>
      <c r="E35" s="1064"/>
      <c r="F35" s="1064"/>
      <c r="G35" s="1065"/>
      <c r="H35" s="38"/>
      <c r="I35" s="38"/>
      <c r="J35" s="38"/>
      <c r="K35" s="38"/>
      <c r="L35" s="1063"/>
      <c r="M35" s="1064"/>
      <c r="N35" s="1064"/>
      <c r="O35" s="1065"/>
      <c r="P35" s="38"/>
      <c r="Q35" s="38"/>
      <c r="R35" s="38"/>
      <c r="S35" s="38"/>
      <c r="T35" s="1072"/>
      <c r="U35" s="1073"/>
      <c r="V35" s="1073"/>
      <c r="W35" s="1074"/>
      <c r="X35" s="38"/>
      <c r="Y35" s="38"/>
      <c r="Z35" s="38"/>
      <c r="AA35" s="38"/>
      <c r="AB35" s="1072"/>
      <c r="AC35" s="1073"/>
      <c r="AD35" s="1073"/>
      <c r="AE35" s="1074"/>
      <c r="AF35" s="38"/>
      <c r="AG35" s="38"/>
      <c r="AH35" s="38"/>
      <c r="AI35" s="38"/>
      <c r="AJ35" s="1072"/>
      <c r="AK35" s="1073"/>
      <c r="AL35" s="1073"/>
      <c r="AM35" s="1074"/>
      <c r="AN35" s="38"/>
      <c r="AO35" s="38"/>
      <c r="AP35" s="38"/>
      <c r="AQ35" s="38"/>
      <c r="AR35" s="1072"/>
      <c r="AS35" s="1073"/>
      <c r="AT35" s="1073"/>
      <c r="AU35" s="1074"/>
      <c r="AV35" s="38"/>
      <c r="AW35" s="38"/>
      <c r="AX35" s="38"/>
      <c r="AY35" s="38"/>
      <c r="AZ35" s="1072"/>
      <c r="BA35" s="1073"/>
      <c r="BB35" s="1073"/>
      <c r="BC35" s="1074"/>
      <c r="BD35" s="38"/>
      <c r="BE35" s="38"/>
      <c r="BF35" s="38"/>
      <c r="BG35" s="38"/>
      <c r="BH35" s="1072"/>
      <c r="BI35" s="1073"/>
      <c r="BJ35" s="1073"/>
      <c r="BK35" s="1074"/>
      <c r="BL35" s="75"/>
    </row>
    <row r="36" spans="4:64" ht="24" customHeight="1">
      <c r="D36" s="1063"/>
      <c r="E36" s="1064"/>
      <c r="F36" s="1064"/>
      <c r="G36" s="1065"/>
      <c r="H36" s="38"/>
      <c r="I36" s="38"/>
      <c r="J36" s="38"/>
      <c r="K36" s="38"/>
      <c r="L36" s="1063"/>
      <c r="M36" s="1064"/>
      <c r="N36" s="1064"/>
      <c r="O36" s="1065"/>
      <c r="P36" s="38"/>
      <c r="Q36" s="38"/>
      <c r="R36" s="38"/>
      <c r="S36" s="38"/>
      <c r="T36" s="1072"/>
      <c r="U36" s="1073"/>
      <c r="V36" s="1073"/>
      <c r="W36" s="1074"/>
      <c r="X36" s="38"/>
      <c r="Y36" s="38"/>
      <c r="Z36" s="38"/>
      <c r="AA36" s="38"/>
      <c r="AB36" s="1072"/>
      <c r="AC36" s="1073"/>
      <c r="AD36" s="1073"/>
      <c r="AE36" s="1074"/>
      <c r="AF36" s="38"/>
      <c r="AG36" s="38"/>
      <c r="AH36" s="38"/>
      <c r="AI36" s="38"/>
      <c r="AJ36" s="1072"/>
      <c r="AK36" s="1073"/>
      <c r="AL36" s="1073"/>
      <c r="AM36" s="1074"/>
      <c r="AN36" s="38"/>
      <c r="AO36" s="38"/>
      <c r="AP36" s="38"/>
      <c r="AQ36" s="38"/>
      <c r="AR36" s="1072"/>
      <c r="AS36" s="1073"/>
      <c r="AT36" s="1073"/>
      <c r="AU36" s="1074"/>
      <c r="AV36" s="38"/>
      <c r="AW36" s="38"/>
      <c r="AX36" s="38"/>
      <c r="AY36" s="38"/>
      <c r="AZ36" s="1072"/>
      <c r="BA36" s="1073"/>
      <c r="BB36" s="1073"/>
      <c r="BC36" s="1074"/>
      <c r="BD36" s="38"/>
      <c r="BE36" s="38"/>
      <c r="BF36" s="38"/>
      <c r="BG36" s="38"/>
      <c r="BH36" s="1072"/>
      <c r="BI36" s="1073"/>
      <c r="BJ36" s="1073"/>
      <c r="BK36" s="1074"/>
      <c r="BL36" s="75"/>
    </row>
    <row r="37" spans="4:64" ht="24" customHeight="1">
      <c r="D37" s="1063"/>
      <c r="E37" s="1064"/>
      <c r="F37" s="1064"/>
      <c r="G37" s="1065"/>
      <c r="H37" s="38"/>
      <c r="I37" s="38"/>
      <c r="J37" s="38"/>
      <c r="K37" s="38"/>
      <c r="L37" s="1063"/>
      <c r="M37" s="1064"/>
      <c r="N37" s="1064"/>
      <c r="O37" s="1065"/>
      <c r="P37" s="38"/>
      <c r="Q37" s="38"/>
      <c r="R37" s="38"/>
      <c r="S37" s="38"/>
      <c r="T37" s="1072"/>
      <c r="U37" s="1073"/>
      <c r="V37" s="1073"/>
      <c r="W37" s="1074"/>
      <c r="X37" s="38"/>
      <c r="Y37" s="38"/>
      <c r="Z37" s="38"/>
      <c r="AA37" s="38"/>
      <c r="AB37" s="1072"/>
      <c r="AC37" s="1073"/>
      <c r="AD37" s="1073"/>
      <c r="AE37" s="1074"/>
      <c r="AF37" s="38"/>
      <c r="AG37" s="38"/>
      <c r="AH37" s="38"/>
      <c r="AI37" s="38"/>
      <c r="AJ37" s="1072"/>
      <c r="AK37" s="1073"/>
      <c r="AL37" s="1073"/>
      <c r="AM37" s="1074"/>
      <c r="AN37" s="38"/>
      <c r="AO37" s="38"/>
      <c r="AP37" s="38"/>
      <c r="AQ37" s="38"/>
      <c r="AR37" s="1072"/>
      <c r="AS37" s="1073"/>
      <c r="AT37" s="1073"/>
      <c r="AU37" s="1074"/>
      <c r="AV37" s="38"/>
      <c r="AW37" s="38"/>
      <c r="AX37" s="38"/>
      <c r="AY37" s="38"/>
      <c r="AZ37" s="1072"/>
      <c r="BA37" s="1073"/>
      <c r="BB37" s="1073"/>
      <c r="BC37" s="1074"/>
      <c r="BD37" s="38"/>
      <c r="BE37" s="38"/>
      <c r="BF37" s="38"/>
      <c r="BG37" s="38"/>
      <c r="BH37" s="1072"/>
      <c r="BI37" s="1073"/>
      <c r="BJ37" s="1073"/>
      <c r="BK37" s="1074"/>
      <c r="BL37" s="75"/>
    </row>
    <row r="38" spans="4:64" ht="24" customHeight="1">
      <c r="D38" s="1063"/>
      <c r="E38" s="1064"/>
      <c r="F38" s="1064"/>
      <c r="G38" s="1065"/>
      <c r="H38" s="38"/>
      <c r="I38" s="38"/>
      <c r="J38" s="38"/>
      <c r="K38" s="38"/>
      <c r="L38" s="1063"/>
      <c r="M38" s="1064"/>
      <c r="N38" s="1064"/>
      <c r="O38" s="1065"/>
      <c r="P38" s="38"/>
      <c r="Q38" s="38"/>
      <c r="R38" s="38"/>
      <c r="S38" s="38"/>
      <c r="T38" s="1072"/>
      <c r="U38" s="1073"/>
      <c r="V38" s="1073"/>
      <c r="W38" s="1074"/>
      <c r="X38" s="38"/>
      <c r="Y38" s="38"/>
      <c r="Z38" s="38"/>
      <c r="AA38" s="38"/>
      <c r="AB38" s="1072"/>
      <c r="AC38" s="1073"/>
      <c r="AD38" s="1073"/>
      <c r="AE38" s="1074"/>
      <c r="AF38" s="38"/>
      <c r="AG38" s="38"/>
      <c r="AH38" s="38"/>
      <c r="AI38" s="38"/>
      <c r="AJ38" s="1072"/>
      <c r="AK38" s="1073"/>
      <c r="AL38" s="1073"/>
      <c r="AM38" s="1074"/>
      <c r="AN38" s="38"/>
      <c r="AO38" s="38"/>
      <c r="AP38" s="38"/>
      <c r="AQ38" s="38"/>
      <c r="AR38" s="1072"/>
      <c r="AS38" s="1073"/>
      <c r="AT38" s="1073"/>
      <c r="AU38" s="1074"/>
      <c r="AV38" s="38"/>
      <c r="AW38" s="38"/>
      <c r="AX38" s="38"/>
      <c r="AY38" s="38"/>
      <c r="AZ38" s="1072"/>
      <c r="BA38" s="1073"/>
      <c r="BB38" s="1073"/>
      <c r="BC38" s="1074"/>
      <c r="BD38" s="38"/>
      <c r="BE38" s="38"/>
      <c r="BF38" s="38"/>
      <c r="BG38" s="38"/>
      <c r="BH38" s="1072"/>
      <c r="BI38" s="1073"/>
      <c r="BJ38" s="1073"/>
      <c r="BK38" s="1074"/>
      <c r="BL38" s="75"/>
    </row>
    <row r="39" spans="4:64" ht="24" customHeight="1">
      <c r="D39" s="1063"/>
      <c r="E39" s="1064"/>
      <c r="F39" s="1064"/>
      <c r="G39" s="1065"/>
      <c r="H39" s="38"/>
      <c r="I39" s="38"/>
      <c r="J39" s="38"/>
      <c r="K39" s="38"/>
      <c r="L39" s="1063"/>
      <c r="M39" s="1064"/>
      <c r="N39" s="1064"/>
      <c r="O39" s="1065"/>
      <c r="P39" s="38"/>
      <c r="Q39" s="38"/>
      <c r="R39" s="38"/>
      <c r="S39" s="38"/>
      <c r="T39" s="1072"/>
      <c r="U39" s="1073"/>
      <c r="V39" s="1073"/>
      <c r="W39" s="1074"/>
      <c r="X39" s="38"/>
      <c r="Y39" s="38"/>
      <c r="Z39" s="38"/>
      <c r="AA39" s="38"/>
      <c r="AB39" s="1072"/>
      <c r="AC39" s="1073"/>
      <c r="AD39" s="1073"/>
      <c r="AE39" s="1074"/>
      <c r="AF39" s="38"/>
      <c r="AG39" s="38"/>
      <c r="AH39" s="38"/>
      <c r="AI39" s="38"/>
      <c r="AJ39" s="1072"/>
      <c r="AK39" s="1073"/>
      <c r="AL39" s="1073"/>
      <c r="AM39" s="1074"/>
      <c r="AN39" s="38"/>
      <c r="AO39" s="38"/>
      <c r="AP39" s="38"/>
      <c r="AQ39" s="38"/>
      <c r="AR39" s="1072"/>
      <c r="AS39" s="1073"/>
      <c r="AT39" s="1073"/>
      <c r="AU39" s="1074"/>
      <c r="AV39" s="38"/>
      <c r="AW39" s="38"/>
      <c r="AX39" s="38"/>
      <c r="AY39" s="38"/>
      <c r="AZ39" s="1072"/>
      <c r="BA39" s="1073"/>
      <c r="BB39" s="1073"/>
      <c r="BC39" s="1074"/>
      <c r="BD39" s="38"/>
      <c r="BE39" s="38"/>
      <c r="BF39" s="38"/>
      <c r="BG39" s="38"/>
      <c r="BH39" s="1072"/>
      <c r="BI39" s="1073"/>
      <c r="BJ39" s="1073"/>
      <c r="BK39" s="1074"/>
      <c r="BL39" s="75"/>
    </row>
    <row r="40" spans="4:64" ht="24" customHeight="1">
      <c r="D40" s="1063"/>
      <c r="E40" s="1064"/>
      <c r="F40" s="1064"/>
      <c r="G40" s="1065"/>
      <c r="H40" s="38"/>
      <c r="I40" s="38"/>
      <c r="J40" s="38"/>
      <c r="K40" s="38"/>
      <c r="L40" s="1063"/>
      <c r="M40" s="1064"/>
      <c r="N40" s="1064"/>
      <c r="O40" s="1065"/>
      <c r="P40" s="38"/>
      <c r="Q40" s="38"/>
      <c r="R40" s="38"/>
      <c r="S40" s="38"/>
      <c r="T40" s="1072"/>
      <c r="U40" s="1073"/>
      <c r="V40" s="1073"/>
      <c r="W40" s="1074"/>
      <c r="X40" s="38"/>
      <c r="Y40" s="38"/>
      <c r="Z40" s="38"/>
      <c r="AA40" s="38"/>
      <c r="AB40" s="1072"/>
      <c r="AC40" s="1073"/>
      <c r="AD40" s="1073"/>
      <c r="AE40" s="1074"/>
      <c r="AF40" s="38"/>
      <c r="AG40" s="38"/>
      <c r="AH40" s="38"/>
      <c r="AI40" s="38"/>
      <c r="AJ40" s="1072"/>
      <c r="AK40" s="1073"/>
      <c r="AL40" s="1073"/>
      <c r="AM40" s="1074"/>
      <c r="AN40" s="38"/>
      <c r="AO40" s="38"/>
      <c r="AP40" s="38"/>
      <c r="AQ40" s="38"/>
      <c r="AR40" s="1072"/>
      <c r="AS40" s="1073"/>
      <c r="AT40" s="1073"/>
      <c r="AU40" s="1074"/>
      <c r="AV40" s="38"/>
      <c r="AW40" s="38"/>
      <c r="AX40" s="38"/>
      <c r="AY40" s="38"/>
      <c r="AZ40" s="1072"/>
      <c r="BA40" s="1073"/>
      <c r="BB40" s="1073"/>
      <c r="BC40" s="1074"/>
      <c r="BD40" s="38"/>
      <c r="BE40" s="38"/>
      <c r="BF40" s="38"/>
      <c r="BG40" s="38"/>
      <c r="BH40" s="1072"/>
      <c r="BI40" s="1073"/>
      <c r="BJ40" s="1073"/>
      <c r="BK40" s="1074"/>
      <c r="BL40" s="75"/>
    </row>
    <row r="41" spans="4:64" ht="24" customHeight="1">
      <c r="D41" s="1063"/>
      <c r="E41" s="1064"/>
      <c r="F41" s="1064"/>
      <c r="G41" s="1065"/>
      <c r="H41" s="38"/>
      <c r="I41" s="38"/>
      <c r="J41" s="38"/>
      <c r="K41" s="38"/>
      <c r="L41" s="1063"/>
      <c r="M41" s="1064"/>
      <c r="N41" s="1064"/>
      <c r="O41" s="1065"/>
      <c r="P41" s="38"/>
      <c r="Q41" s="38"/>
      <c r="R41" s="38"/>
      <c r="S41" s="38"/>
      <c r="T41" s="1072"/>
      <c r="U41" s="1073"/>
      <c r="V41" s="1073"/>
      <c r="W41" s="1074"/>
      <c r="X41" s="38"/>
      <c r="Y41" s="38"/>
      <c r="Z41" s="38"/>
      <c r="AA41" s="38"/>
      <c r="AB41" s="1072"/>
      <c r="AC41" s="1073"/>
      <c r="AD41" s="1073"/>
      <c r="AE41" s="1074"/>
      <c r="AF41" s="38"/>
      <c r="AG41" s="38"/>
      <c r="AH41" s="38"/>
      <c r="AI41" s="38"/>
      <c r="AJ41" s="1072"/>
      <c r="AK41" s="1073"/>
      <c r="AL41" s="1073"/>
      <c r="AM41" s="1074"/>
      <c r="AN41" s="38"/>
      <c r="AO41" s="38"/>
      <c r="AP41" s="38"/>
      <c r="AQ41" s="38"/>
      <c r="AR41" s="1072"/>
      <c r="AS41" s="1073"/>
      <c r="AT41" s="1073"/>
      <c r="AU41" s="1074"/>
      <c r="AV41" s="38"/>
      <c r="AW41" s="38"/>
      <c r="AX41" s="38"/>
      <c r="AY41" s="38"/>
      <c r="AZ41" s="1072"/>
      <c r="BA41" s="1073"/>
      <c r="BB41" s="1073"/>
      <c r="BC41" s="1074"/>
      <c r="BD41" s="38"/>
      <c r="BE41" s="38"/>
      <c r="BF41" s="38"/>
      <c r="BG41" s="38"/>
      <c r="BH41" s="1072"/>
      <c r="BI41" s="1073"/>
      <c r="BJ41" s="1073"/>
      <c r="BK41" s="1074"/>
      <c r="BL41" s="75"/>
    </row>
    <row r="42" spans="4:64" ht="24" customHeight="1">
      <c r="D42" s="1063"/>
      <c r="E42" s="1064"/>
      <c r="F42" s="1064"/>
      <c r="G42" s="1065"/>
      <c r="H42" s="38"/>
      <c r="I42" s="38"/>
      <c r="J42" s="38"/>
      <c r="K42" s="38"/>
      <c r="L42" s="1063"/>
      <c r="M42" s="1064"/>
      <c r="N42" s="1064"/>
      <c r="O42" s="1065"/>
      <c r="P42" s="38"/>
      <c r="Q42" s="38"/>
      <c r="R42" s="38"/>
      <c r="S42" s="38"/>
      <c r="T42" s="1072"/>
      <c r="U42" s="1073"/>
      <c r="V42" s="1073"/>
      <c r="W42" s="1074"/>
      <c r="X42" s="38"/>
      <c r="Y42" s="38"/>
      <c r="Z42" s="38"/>
      <c r="AA42" s="38"/>
      <c r="AB42" s="1072"/>
      <c r="AC42" s="1073"/>
      <c r="AD42" s="1073"/>
      <c r="AE42" s="1074"/>
      <c r="AF42" s="38"/>
      <c r="AG42" s="38"/>
      <c r="AH42" s="38"/>
      <c r="AI42" s="38"/>
      <c r="AJ42" s="1072"/>
      <c r="AK42" s="1073"/>
      <c r="AL42" s="1073"/>
      <c r="AM42" s="1074"/>
      <c r="AN42" s="38"/>
      <c r="AO42" s="38"/>
      <c r="AP42" s="38"/>
      <c r="AQ42" s="38"/>
      <c r="AR42" s="1072"/>
      <c r="AS42" s="1073"/>
      <c r="AT42" s="1073"/>
      <c r="AU42" s="1074"/>
      <c r="AV42" s="38"/>
      <c r="AW42" s="38"/>
      <c r="AX42" s="38"/>
      <c r="AY42" s="38"/>
      <c r="AZ42" s="1072"/>
      <c r="BA42" s="1073"/>
      <c r="BB42" s="1073"/>
      <c r="BC42" s="1074"/>
      <c r="BD42" s="38"/>
      <c r="BE42" s="38"/>
      <c r="BF42" s="38"/>
      <c r="BG42" s="38"/>
      <c r="BH42" s="1072"/>
      <c r="BI42" s="1073"/>
      <c r="BJ42" s="1073"/>
      <c r="BK42" s="1074"/>
      <c r="BL42" s="75"/>
    </row>
    <row r="43" spans="4:64" ht="24" customHeight="1">
      <c r="D43" s="1066"/>
      <c r="E43" s="1067"/>
      <c r="F43" s="1067"/>
      <c r="G43" s="1068"/>
      <c r="H43" s="38"/>
      <c r="I43" s="38"/>
      <c r="J43" s="38"/>
      <c r="K43" s="38"/>
      <c r="L43" s="1066"/>
      <c r="M43" s="1067"/>
      <c r="N43" s="1067"/>
      <c r="O43" s="1068"/>
      <c r="P43" s="38"/>
      <c r="Q43" s="38"/>
      <c r="R43" s="38"/>
      <c r="S43" s="38"/>
      <c r="T43" s="1075"/>
      <c r="U43" s="1076"/>
      <c r="V43" s="1076"/>
      <c r="W43" s="1077"/>
      <c r="X43" s="38"/>
      <c r="Y43" s="38"/>
      <c r="Z43" s="38"/>
      <c r="AA43" s="38"/>
      <c r="AB43" s="1075"/>
      <c r="AC43" s="1076"/>
      <c r="AD43" s="1076"/>
      <c r="AE43" s="1077"/>
      <c r="AF43" s="38"/>
      <c r="AG43" s="38"/>
      <c r="AH43" s="38"/>
      <c r="AI43" s="38"/>
      <c r="AJ43" s="1075"/>
      <c r="AK43" s="1076"/>
      <c r="AL43" s="1076"/>
      <c r="AM43" s="1077"/>
      <c r="AN43" s="38"/>
      <c r="AO43" s="38"/>
      <c r="AP43" s="38"/>
      <c r="AQ43" s="38"/>
      <c r="AR43" s="1075"/>
      <c r="AS43" s="1076"/>
      <c r="AT43" s="1076"/>
      <c r="AU43" s="1077"/>
      <c r="AV43" s="38"/>
      <c r="AW43" s="38"/>
      <c r="AX43" s="38"/>
      <c r="AY43" s="38"/>
      <c r="AZ43" s="1075"/>
      <c r="BA43" s="1076"/>
      <c r="BB43" s="1076"/>
      <c r="BC43" s="1077"/>
      <c r="BD43" s="38"/>
      <c r="BE43" s="38"/>
      <c r="BF43" s="38"/>
      <c r="BG43" s="38"/>
      <c r="BH43" s="1075"/>
      <c r="BI43" s="1076"/>
      <c r="BJ43" s="1076"/>
      <c r="BK43" s="1077"/>
      <c r="BL43" s="75"/>
    </row>
    <row r="44" spans="4:64" ht="34.15" customHeight="1">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sheetData>
  <mergeCells count="66">
    <mergeCell ref="AR26:AU43"/>
    <mergeCell ref="AZ26:BC43"/>
    <mergeCell ref="BH26:BK43"/>
    <mergeCell ref="L18:M18"/>
    <mergeCell ref="V18:W18"/>
    <mergeCell ref="AB18:AC18"/>
    <mergeCell ref="AL18:AM18"/>
    <mergeCell ref="AR18:AS18"/>
    <mergeCell ref="BB18:BC18"/>
    <mergeCell ref="BH18:BI18"/>
    <mergeCell ref="AR24:AU25"/>
    <mergeCell ref="AZ24:BC25"/>
    <mergeCell ref="BH24:BK25"/>
    <mergeCell ref="BJ18:BK18"/>
    <mergeCell ref="BD19:BG20"/>
    <mergeCell ref="D26:G43"/>
    <mergeCell ref="L26:O43"/>
    <mergeCell ref="T26:W43"/>
    <mergeCell ref="AB26:AE43"/>
    <mergeCell ref="AJ26:AM43"/>
    <mergeCell ref="N15:V17"/>
    <mergeCell ref="AT15:BB17"/>
    <mergeCell ref="H19:K20"/>
    <mergeCell ref="X19:AA20"/>
    <mergeCell ref="AN19:AQ20"/>
    <mergeCell ref="N18:O18"/>
    <mergeCell ref="T18:U18"/>
    <mergeCell ref="AD18:AE18"/>
    <mergeCell ref="AJ18:AK18"/>
    <mergeCell ref="AZ18:BA18"/>
    <mergeCell ref="D24:G25"/>
    <mergeCell ref="L24:O25"/>
    <mergeCell ref="T24:W25"/>
    <mergeCell ref="AB24:AE25"/>
    <mergeCell ref="AJ24:AM25"/>
    <mergeCell ref="BD13:BE13"/>
    <mergeCell ref="X14:Y14"/>
    <mergeCell ref="AN14:AO14"/>
    <mergeCell ref="AP14:AQ14"/>
    <mergeCell ref="BD14:BE14"/>
    <mergeCell ref="AD11:AK14"/>
    <mergeCell ref="BB12:BC13"/>
    <mergeCell ref="AQ12:AR13"/>
    <mergeCell ref="AT13:AU13"/>
    <mergeCell ref="AZ13:BA13"/>
    <mergeCell ref="AT12:AU12"/>
    <mergeCell ref="AZ12:BA12"/>
    <mergeCell ref="X13:Y13"/>
    <mergeCell ref="AN13:AO13"/>
    <mergeCell ref="AT11:AU11"/>
    <mergeCell ref="AZ11:BA11"/>
    <mergeCell ref="R2:AW4"/>
    <mergeCell ref="R5:AW7"/>
    <mergeCell ref="D1:BK1"/>
    <mergeCell ref="AE8:AF8"/>
    <mergeCell ref="AI8:AJ8"/>
    <mergeCell ref="AE9:AF9"/>
    <mergeCell ref="AI9:AJ9"/>
    <mergeCell ref="L12:M13"/>
    <mergeCell ref="V12:W13"/>
    <mergeCell ref="O12:P12"/>
    <mergeCell ref="O11:P11"/>
    <mergeCell ref="S11:T11"/>
    <mergeCell ref="S12:T12"/>
    <mergeCell ref="O13:P13"/>
    <mergeCell ref="S13:T13"/>
  </mergeCells>
  <phoneticPr fontId="93"/>
  <printOptions horizontalCentered="1"/>
  <pageMargins left="0" right="0" top="0.35433070866141703" bottom="0" header="0.31496062992126" footer="0.31496062992126"/>
  <pageSetup paperSize="9"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CF54"/>
  <sheetViews>
    <sheetView topLeftCell="A10" zoomScale="39" zoomScaleNormal="39" workbookViewId="0">
      <selection activeCell="BW51" sqref="BW51"/>
    </sheetView>
  </sheetViews>
  <sheetFormatPr defaultColWidth="5.25" defaultRowHeight="14.25" customHeight="1"/>
  <cols>
    <col min="1" max="68" width="5.25" style="38"/>
    <col min="69" max="16384" width="5.25" style="39"/>
  </cols>
  <sheetData>
    <row r="1" spans="1:73" ht="64.5">
      <c r="A1" s="40"/>
      <c r="B1" s="1081" t="s">
        <v>339</v>
      </c>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c r="AG1" s="1082"/>
      <c r="AH1" s="1082"/>
      <c r="AI1" s="1082"/>
      <c r="AJ1" s="1082"/>
      <c r="AK1" s="1082"/>
      <c r="AL1" s="1082"/>
      <c r="AM1" s="1082"/>
      <c r="AN1" s="1082"/>
      <c r="AO1" s="1082"/>
      <c r="AP1" s="1082"/>
      <c r="AQ1" s="1082"/>
      <c r="AR1" s="1082"/>
      <c r="AS1" s="1082"/>
      <c r="AT1" s="1082"/>
      <c r="AU1" s="1082"/>
      <c r="AV1" s="1082"/>
      <c r="AW1" s="1082"/>
      <c r="AX1" s="1082"/>
      <c r="AY1" s="1082"/>
      <c r="AZ1" s="1082"/>
      <c r="BA1" s="1082"/>
      <c r="BB1" s="1082"/>
      <c r="BC1" s="1082"/>
      <c r="BD1" s="1082"/>
      <c r="BE1" s="1082"/>
      <c r="BF1" s="1082"/>
      <c r="BG1" s="1082"/>
      <c r="BH1" s="1082"/>
      <c r="BI1" s="1082"/>
      <c r="BJ1" s="1082"/>
      <c r="BK1" s="1082"/>
      <c r="BL1" s="1082"/>
      <c r="BM1" s="1083"/>
      <c r="BN1" s="39"/>
      <c r="BO1" s="39"/>
      <c r="BP1" s="39"/>
    </row>
    <row r="2" spans="1:73" ht="88.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row>
    <row r="3" spans="1:73" ht="22.5" customHeight="1">
      <c r="A3" s="40"/>
      <c r="B3" s="1084" t="s">
        <v>340</v>
      </c>
      <c r="C3" s="1085"/>
      <c r="D3" s="1085"/>
      <c r="E3" s="1085"/>
      <c r="F3" s="1085"/>
      <c r="G3" s="1085"/>
      <c r="H3" s="1085"/>
      <c r="I3" s="1085"/>
      <c r="J3" s="1085"/>
      <c r="K3" s="1085"/>
      <c r="L3" s="1085"/>
      <c r="M3" s="1085"/>
      <c r="N3" s="1085"/>
      <c r="O3" s="1085"/>
      <c r="P3" s="1085"/>
      <c r="Q3" s="1085"/>
      <c r="R3" s="1085"/>
      <c r="S3" s="1085"/>
      <c r="T3" s="1085"/>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c r="AT3" s="1085"/>
      <c r="AU3" s="1085"/>
      <c r="AV3" s="1085"/>
      <c r="AW3" s="1085"/>
      <c r="AX3" s="1085"/>
      <c r="AY3" s="1085"/>
      <c r="AZ3" s="1085"/>
      <c r="BA3" s="1085"/>
      <c r="BB3" s="1085"/>
      <c r="BC3" s="1085"/>
      <c r="BD3" s="1085"/>
      <c r="BE3" s="1085"/>
      <c r="BF3" s="1085"/>
      <c r="BG3" s="1085"/>
      <c r="BH3" s="1085"/>
      <c r="BI3" s="1085"/>
      <c r="BJ3" s="1085"/>
      <c r="BK3" s="1085"/>
      <c r="BL3" s="1085"/>
      <c r="BM3" s="1086"/>
      <c r="BN3" s="40"/>
      <c r="BO3" s="40"/>
      <c r="BP3" s="40"/>
    </row>
    <row r="4" spans="1:73" ht="37.5" customHeight="1">
      <c r="A4" s="40"/>
      <c r="B4" s="1087"/>
      <c r="C4" s="1088"/>
      <c r="D4" s="1088"/>
      <c r="E4" s="1088"/>
      <c r="F4" s="1088"/>
      <c r="G4" s="1088"/>
      <c r="H4" s="1088"/>
      <c r="I4" s="1088"/>
      <c r="J4" s="1088"/>
      <c r="K4" s="1088"/>
      <c r="L4" s="1088"/>
      <c r="M4" s="1088"/>
      <c r="N4" s="1088"/>
      <c r="O4" s="1088"/>
      <c r="P4" s="1088"/>
      <c r="Q4" s="1088"/>
      <c r="R4" s="1088"/>
      <c r="S4" s="1088"/>
      <c r="T4" s="1088"/>
      <c r="U4" s="1088"/>
      <c r="V4" s="1088"/>
      <c r="W4" s="1088"/>
      <c r="X4" s="1088"/>
      <c r="Y4" s="1088"/>
      <c r="Z4" s="1088"/>
      <c r="AA4" s="1088"/>
      <c r="AB4" s="1088"/>
      <c r="AC4" s="1088"/>
      <c r="AD4" s="1088"/>
      <c r="AE4" s="1088"/>
      <c r="AF4" s="1088"/>
      <c r="AG4" s="1088"/>
      <c r="AH4" s="1088"/>
      <c r="AI4" s="1088"/>
      <c r="AJ4" s="1088"/>
      <c r="AK4" s="1088"/>
      <c r="AL4" s="1088"/>
      <c r="AM4" s="1088"/>
      <c r="AN4" s="1088"/>
      <c r="AO4" s="1088"/>
      <c r="AP4" s="1088"/>
      <c r="AQ4" s="1088"/>
      <c r="AR4" s="1088"/>
      <c r="AS4" s="1088"/>
      <c r="AT4" s="1088"/>
      <c r="AU4" s="1088"/>
      <c r="AV4" s="1088"/>
      <c r="AW4" s="1088"/>
      <c r="AX4" s="1088"/>
      <c r="AY4" s="1088"/>
      <c r="AZ4" s="1088"/>
      <c r="BA4" s="1088"/>
      <c r="BB4" s="1088"/>
      <c r="BC4" s="1088"/>
      <c r="BD4" s="1088"/>
      <c r="BE4" s="1088"/>
      <c r="BF4" s="1088"/>
      <c r="BG4" s="1088"/>
      <c r="BH4" s="1088"/>
      <c r="BI4" s="1088"/>
      <c r="BJ4" s="1088"/>
      <c r="BK4" s="1088"/>
      <c r="BL4" s="1088"/>
      <c r="BM4" s="1089"/>
      <c r="BN4" s="40"/>
      <c r="BO4" s="40"/>
      <c r="BP4" s="40"/>
    </row>
    <row r="5" spans="1:73" ht="22.5"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row>
    <row r="6" spans="1:73" ht="34.15"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1090" t="s">
        <v>168</v>
      </c>
      <c r="AB6" s="1090"/>
      <c r="AC6" s="1090"/>
      <c r="AD6" s="1090"/>
      <c r="AE6" s="1090"/>
      <c r="AF6" s="1090"/>
      <c r="AG6" s="1090"/>
      <c r="AH6" s="1090"/>
      <c r="AI6" s="1090"/>
      <c r="AJ6" s="1090"/>
      <c r="AK6" s="1090"/>
      <c r="AL6" s="1090"/>
      <c r="AM6" s="1090"/>
      <c r="AN6" s="1090"/>
      <c r="AO6" s="109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row>
    <row r="7" spans="1:73" ht="34.15" customHeight="1">
      <c r="A7" s="40"/>
      <c r="B7" s="40"/>
      <c r="C7" s="40"/>
      <c r="D7" s="40"/>
      <c r="E7" s="40"/>
      <c r="F7" s="40"/>
      <c r="G7" s="40"/>
      <c r="H7" s="40"/>
      <c r="I7" s="40"/>
      <c r="J7" s="40"/>
      <c r="K7" s="40"/>
      <c r="L7" s="51"/>
      <c r="M7" s="40"/>
      <c r="N7" s="40"/>
      <c r="O7" s="40"/>
      <c r="P7" s="40"/>
      <c r="Q7" s="40"/>
      <c r="R7" s="40"/>
      <c r="S7" s="40"/>
      <c r="T7" s="40"/>
      <c r="U7" s="40"/>
      <c r="V7" s="40"/>
      <c r="W7" s="40"/>
      <c r="X7" s="40"/>
      <c r="Y7" s="40"/>
      <c r="Z7" s="40"/>
      <c r="AA7" s="1091"/>
      <c r="AB7" s="1091"/>
      <c r="AC7" s="1091"/>
      <c r="AD7" s="1091"/>
      <c r="AE7" s="1091"/>
      <c r="AF7" s="1091"/>
      <c r="AG7" s="1091"/>
      <c r="AH7" s="1091"/>
      <c r="AI7" s="1091"/>
      <c r="AJ7" s="1091"/>
      <c r="AK7" s="1091"/>
      <c r="AL7" s="1091"/>
      <c r="AM7" s="1091"/>
      <c r="AN7" s="1091"/>
      <c r="AO7" s="1091"/>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row>
    <row r="8" spans="1:73" ht="22.5" customHeight="1">
      <c r="Q8" s="61"/>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87"/>
    </row>
    <row r="9" spans="1:73" ht="22.5" customHeight="1">
      <c r="Q9" s="63"/>
      <c r="R9" s="64"/>
      <c r="S9" s="64"/>
      <c r="T9" s="64"/>
      <c r="U9" s="64"/>
      <c r="V9" s="64"/>
      <c r="W9" s="64"/>
      <c r="X9" s="64"/>
      <c r="Y9" s="64"/>
      <c r="Z9" s="64"/>
      <c r="AA9" s="64"/>
      <c r="AB9" s="64"/>
      <c r="AC9" s="64"/>
      <c r="AD9" s="1092"/>
      <c r="AE9" s="1092"/>
      <c r="AF9" s="1092"/>
      <c r="AG9" s="1092"/>
      <c r="AH9" s="1092"/>
      <c r="AI9" s="1092"/>
      <c r="AJ9" s="1092"/>
      <c r="AK9" s="1092"/>
      <c r="AL9" s="1092"/>
      <c r="AM9" s="1092"/>
      <c r="AN9" s="64"/>
      <c r="AO9" s="64"/>
      <c r="AP9" s="64"/>
      <c r="AQ9" s="64"/>
      <c r="AR9" s="64"/>
      <c r="AS9" s="64"/>
      <c r="AT9" s="64"/>
      <c r="AU9" s="64"/>
      <c r="AV9" s="64"/>
      <c r="AW9" s="64"/>
      <c r="AX9" s="64"/>
      <c r="AY9" s="88"/>
    </row>
    <row r="10" spans="1:73" ht="22.5" customHeight="1">
      <c r="Q10" s="63"/>
      <c r="R10" s="64"/>
      <c r="S10" s="64"/>
      <c r="T10" s="64"/>
      <c r="U10" s="64"/>
      <c r="V10" s="64"/>
      <c r="W10" s="64"/>
      <c r="X10" s="64"/>
      <c r="Y10" s="64"/>
      <c r="Z10" s="64"/>
      <c r="AA10" s="64"/>
      <c r="AB10" s="64"/>
      <c r="AC10" s="64"/>
      <c r="AD10" s="1092"/>
      <c r="AE10" s="1092"/>
      <c r="AF10" s="1092"/>
      <c r="AG10" s="1092"/>
      <c r="AH10" s="1092"/>
      <c r="AI10" s="1092"/>
      <c r="AJ10" s="1092"/>
      <c r="AK10" s="1092"/>
      <c r="AL10" s="1092"/>
      <c r="AM10" s="1092"/>
      <c r="AN10" s="64"/>
      <c r="AO10" s="64"/>
      <c r="AP10" s="64"/>
      <c r="AQ10" s="64"/>
      <c r="AR10" s="64"/>
      <c r="AS10" s="64"/>
      <c r="AT10" s="64"/>
      <c r="AU10" s="64"/>
      <c r="AV10" s="64"/>
      <c r="AW10" s="64"/>
      <c r="AX10" s="64"/>
      <c r="AY10" s="88"/>
    </row>
    <row r="11" spans="1:73" ht="22.5" customHeight="1">
      <c r="Q11" s="65"/>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89"/>
    </row>
    <row r="12" spans="1:73" ht="22.5" customHeight="1">
      <c r="AH12" s="1046"/>
      <c r="AI12" s="1046"/>
      <c r="AJ12" s="76"/>
      <c r="AL12" s="1046"/>
      <c r="AM12" s="1046"/>
      <c r="BQ12" s="38"/>
      <c r="BR12" s="38"/>
    </row>
    <row r="13" spans="1:73" ht="24" customHeight="1">
      <c r="R13" s="1047"/>
      <c r="S13" s="1047"/>
      <c r="T13" s="44"/>
      <c r="U13" s="44"/>
      <c r="V13" s="1047"/>
      <c r="W13" s="1047"/>
      <c r="AF13" s="1031"/>
      <c r="AG13" s="1031"/>
      <c r="AH13" s="1030"/>
      <c r="AI13" s="1030"/>
      <c r="AJ13" s="77"/>
      <c r="AL13" s="1030"/>
      <c r="AM13" s="1030"/>
      <c r="AN13" s="1031"/>
      <c r="AO13" s="1031"/>
      <c r="AP13" s="64"/>
      <c r="AZ13" s="1047"/>
      <c r="BA13" s="1047"/>
      <c r="BQ13" s="38"/>
      <c r="BR13" s="38"/>
    </row>
    <row r="14" spans="1:73" ht="24" customHeight="1">
      <c r="R14" s="42"/>
      <c r="S14" s="42"/>
      <c r="T14" s="42"/>
      <c r="U14" s="42"/>
      <c r="V14" s="1047"/>
      <c r="W14" s="1047"/>
      <c r="AF14" s="1031"/>
      <c r="AG14" s="1031"/>
      <c r="AH14" s="1030"/>
      <c r="AI14" s="1030"/>
      <c r="AJ14" s="77"/>
      <c r="AL14" s="1030"/>
      <c r="AM14" s="1030"/>
      <c r="AN14" s="1031"/>
      <c r="AO14" s="1031"/>
      <c r="AP14" s="64"/>
      <c r="AZ14" s="1047"/>
      <c r="BA14" s="1047"/>
      <c r="BQ14" s="38"/>
      <c r="BR14" s="38"/>
    </row>
    <row r="15" spans="1:73" ht="24" customHeight="1">
      <c r="R15" s="42"/>
      <c r="S15" s="42"/>
      <c r="T15" s="42"/>
      <c r="V15" s="67"/>
      <c r="W15" s="52"/>
      <c r="X15" s="52"/>
      <c r="Y15" s="52"/>
      <c r="Z15" s="52"/>
      <c r="AA15" s="52"/>
      <c r="AB15" s="52"/>
      <c r="AC15" s="52"/>
      <c r="AD15" s="52"/>
      <c r="AE15" s="52"/>
      <c r="AF15" s="52"/>
      <c r="AG15" s="52"/>
      <c r="AH15" s="52"/>
      <c r="AI15" s="52"/>
      <c r="AJ15" s="78"/>
      <c r="AK15" s="79"/>
      <c r="AL15" s="52"/>
      <c r="AM15" s="52"/>
      <c r="AN15" s="52"/>
      <c r="AO15" s="52"/>
      <c r="AP15" s="52"/>
      <c r="AQ15" s="52"/>
      <c r="AR15" s="52"/>
      <c r="AS15" s="52"/>
      <c r="AT15" s="52"/>
      <c r="AU15" s="52"/>
      <c r="AV15" s="52"/>
      <c r="AW15" s="52"/>
      <c r="AX15" s="52"/>
      <c r="AY15" s="52"/>
      <c r="AZ15" s="1048"/>
      <c r="BA15" s="1048"/>
      <c r="BQ15" s="38"/>
      <c r="BR15" s="38"/>
    </row>
    <row r="16" spans="1:73" ht="24" customHeight="1">
      <c r="Q16" s="68"/>
      <c r="S16" s="68"/>
      <c r="T16" s="68"/>
      <c r="U16" s="69"/>
      <c r="X16" s="64"/>
      <c r="Y16" s="71"/>
      <c r="AG16" s="1094" t="s">
        <v>341</v>
      </c>
      <c r="AH16" s="1094"/>
      <c r="AI16" s="1094"/>
      <c r="AJ16" s="1094"/>
      <c r="AK16" s="1094"/>
      <c r="AL16" s="1094"/>
      <c r="AM16" s="1094"/>
      <c r="AN16" s="1094"/>
      <c r="AO16" s="81"/>
      <c r="AP16" s="82"/>
      <c r="AQ16" s="82"/>
      <c r="AR16" s="82"/>
      <c r="AX16" s="1030"/>
      <c r="AY16" s="1030"/>
      <c r="BA16" s="73"/>
      <c r="BD16" s="1030"/>
      <c r="BE16" s="1030"/>
      <c r="BQ16" s="38"/>
      <c r="BR16" s="38"/>
      <c r="BU16" s="51"/>
    </row>
    <row r="17" spans="1:84" ht="24" customHeight="1">
      <c r="N17" s="1031"/>
      <c r="O17" s="1031"/>
      <c r="Q17" s="68"/>
      <c r="S17" s="68"/>
      <c r="T17" s="68"/>
      <c r="U17" s="69"/>
      <c r="X17" s="64"/>
      <c r="Y17" s="71"/>
      <c r="Z17" s="72"/>
      <c r="AA17" s="72"/>
      <c r="AG17" s="1094"/>
      <c r="AH17" s="1094"/>
      <c r="AI17" s="1094"/>
      <c r="AJ17" s="1094"/>
      <c r="AK17" s="1094"/>
      <c r="AL17" s="1094"/>
      <c r="AM17" s="1094"/>
      <c r="AN17" s="1094"/>
      <c r="AO17" s="81"/>
      <c r="AP17" s="82"/>
      <c r="AQ17" s="82"/>
      <c r="AR17" s="82"/>
      <c r="AU17" s="1031"/>
      <c r="AV17" s="1031"/>
      <c r="AX17" s="1030"/>
      <c r="AY17" s="1030"/>
      <c r="BA17" s="69"/>
      <c r="BD17" s="1030"/>
      <c r="BE17" s="1030"/>
      <c r="BF17" s="1031"/>
      <c r="BG17" s="1031"/>
      <c r="BQ17" s="38"/>
      <c r="BR17" s="38"/>
    </row>
    <row r="18" spans="1:84" ht="24" customHeight="1">
      <c r="C18" s="42"/>
      <c r="D18" s="42"/>
      <c r="E18" s="42"/>
      <c r="F18" s="42"/>
      <c r="G18" s="42"/>
      <c r="H18" s="42"/>
      <c r="I18" s="42"/>
      <c r="N18" s="1031"/>
      <c r="O18" s="1031"/>
      <c r="Q18" s="68"/>
      <c r="S18" s="68"/>
      <c r="T18" s="68"/>
      <c r="U18" s="69"/>
      <c r="X18" s="64"/>
      <c r="Y18" s="71"/>
      <c r="Z18" s="72"/>
      <c r="AA18" s="72"/>
      <c r="AB18" s="42"/>
      <c r="AC18" s="42"/>
      <c r="AG18" s="1094"/>
      <c r="AH18" s="1094"/>
      <c r="AI18" s="1094"/>
      <c r="AJ18" s="1094"/>
      <c r="AK18" s="1094"/>
      <c r="AL18" s="1094"/>
      <c r="AM18" s="1094"/>
      <c r="AN18" s="1094"/>
      <c r="AO18" s="81"/>
      <c r="AP18" s="82"/>
      <c r="AQ18" s="82"/>
      <c r="AR18" s="1047"/>
      <c r="AS18" s="1047"/>
      <c r="AT18" s="42"/>
      <c r="AU18" s="1031"/>
      <c r="AV18" s="1031"/>
      <c r="AX18" s="1038"/>
      <c r="AY18" s="1038"/>
      <c r="BA18" s="69"/>
      <c r="BD18" s="1038"/>
      <c r="BE18" s="1038"/>
      <c r="BF18" s="1031"/>
      <c r="BG18" s="1031"/>
      <c r="BH18" s="1047"/>
      <c r="BI18" s="1047"/>
      <c r="BQ18" s="38"/>
      <c r="BR18" s="38"/>
    </row>
    <row r="19" spans="1:84" ht="24" customHeight="1">
      <c r="C19" s="42"/>
      <c r="D19" s="42"/>
      <c r="E19" s="42"/>
      <c r="F19" s="42"/>
      <c r="G19" s="42"/>
      <c r="H19" s="42"/>
      <c r="I19" s="42"/>
      <c r="O19" s="52"/>
      <c r="P19" s="52"/>
      <c r="Q19" s="52"/>
      <c r="S19" s="52"/>
      <c r="T19" s="52"/>
      <c r="U19" s="70"/>
      <c r="X19" s="52"/>
      <c r="Y19" s="52"/>
      <c r="Z19" s="52"/>
      <c r="AA19" s="52"/>
      <c r="AB19" s="67"/>
      <c r="AC19" s="67"/>
      <c r="AG19" s="1094"/>
      <c r="AH19" s="1094"/>
      <c r="AI19" s="1094"/>
      <c r="AJ19" s="1094"/>
      <c r="AK19" s="1094"/>
      <c r="AL19" s="1094"/>
      <c r="AM19" s="1094"/>
      <c r="AN19" s="1094"/>
      <c r="AO19" s="81"/>
      <c r="AP19" s="82"/>
      <c r="AQ19" s="82"/>
      <c r="AR19" s="1047"/>
      <c r="AS19" s="1047"/>
      <c r="AT19" s="1048"/>
      <c r="AU19" s="1048"/>
      <c r="AV19" s="52"/>
      <c r="AW19" s="52"/>
      <c r="AX19" s="52"/>
      <c r="AY19" s="52"/>
      <c r="AZ19" s="52"/>
      <c r="BA19" s="70"/>
      <c r="BB19" s="52"/>
      <c r="BC19" s="52"/>
      <c r="BD19" s="52"/>
      <c r="BE19" s="52"/>
      <c r="BF19" s="52"/>
      <c r="BG19" s="52"/>
      <c r="BH19" s="1048"/>
      <c r="BI19" s="1048"/>
      <c r="BQ19" s="38"/>
      <c r="BR19" s="38"/>
    </row>
    <row r="20" spans="1:84" ht="24" customHeight="1">
      <c r="C20" s="42"/>
      <c r="D20" s="42"/>
      <c r="E20" s="42"/>
      <c r="F20" s="42"/>
      <c r="G20" s="42"/>
      <c r="H20" s="42"/>
      <c r="I20" s="42"/>
      <c r="N20" s="53"/>
      <c r="Q20" s="1093" t="s">
        <v>342</v>
      </c>
      <c r="R20" s="1093"/>
      <c r="S20" s="1093"/>
      <c r="T20" s="1093"/>
      <c r="U20" s="1093"/>
      <c r="V20" s="1093"/>
      <c r="W20" s="1093"/>
      <c r="X20" s="1093"/>
      <c r="Y20" s="1093"/>
      <c r="Z20" s="1093"/>
      <c r="AC20" s="73"/>
      <c r="AT20" s="83"/>
      <c r="AX20" s="1094" t="s">
        <v>343</v>
      </c>
      <c r="AY20" s="1095"/>
      <c r="AZ20" s="1095"/>
      <c r="BA20" s="1095"/>
      <c r="BB20" s="1095"/>
      <c r="BC20" s="1095"/>
      <c r="BD20" s="1095"/>
      <c r="BE20" s="1095"/>
      <c r="BF20" s="1095"/>
      <c r="BI20" s="73"/>
      <c r="BQ20" s="38"/>
      <c r="BR20" s="38"/>
      <c r="BS20" s="38"/>
      <c r="CF20" s="51"/>
    </row>
    <row r="21" spans="1:84" ht="24" customHeight="1">
      <c r="C21" s="42"/>
      <c r="D21" s="42"/>
      <c r="E21" s="42"/>
      <c r="F21" s="42"/>
      <c r="G21" s="42"/>
      <c r="H21" s="42"/>
      <c r="I21" s="42"/>
      <c r="N21" s="54"/>
      <c r="P21" s="55"/>
      <c r="Q21" s="1094"/>
      <c r="R21" s="1094"/>
      <c r="S21" s="1094"/>
      <c r="T21" s="1094"/>
      <c r="U21" s="1094"/>
      <c r="V21" s="1094"/>
      <c r="W21" s="1094"/>
      <c r="X21" s="1094"/>
      <c r="Y21" s="1094"/>
      <c r="Z21" s="1094"/>
      <c r="AC21" s="69"/>
      <c r="AT21" s="84"/>
      <c r="AX21" s="1095"/>
      <c r="AY21" s="1095"/>
      <c r="AZ21" s="1095"/>
      <c r="BA21" s="1095"/>
      <c r="BB21" s="1095"/>
      <c r="BC21" s="1095"/>
      <c r="BD21" s="1095"/>
      <c r="BE21" s="1095"/>
      <c r="BF21" s="1095"/>
      <c r="BI21" s="69"/>
      <c r="BQ21" s="38"/>
      <c r="BR21" s="38"/>
      <c r="BS21" s="38"/>
    </row>
    <row r="22" spans="1:84" ht="24" customHeight="1">
      <c r="C22" s="42"/>
      <c r="I22" s="42"/>
      <c r="N22" s="54"/>
      <c r="P22" s="55"/>
      <c r="Q22" s="1094"/>
      <c r="R22" s="1094"/>
      <c r="S22" s="1094"/>
      <c r="T22" s="1094"/>
      <c r="U22" s="1094"/>
      <c r="V22" s="1094"/>
      <c r="W22" s="1094"/>
      <c r="X22" s="1094"/>
      <c r="Y22" s="1094"/>
      <c r="Z22" s="1094"/>
      <c r="AC22" s="69"/>
      <c r="AT22" s="84"/>
      <c r="AX22" s="1095"/>
      <c r="AY22" s="1095"/>
      <c r="AZ22" s="1095"/>
      <c r="BA22" s="1095"/>
      <c r="BB22" s="1095"/>
      <c r="BC22" s="1095"/>
      <c r="BD22" s="1095"/>
      <c r="BE22" s="1095"/>
      <c r="BF22" s="1095"/>
      <c r="BI22" s="69"/>
      <c r="BQ22" s="38"/>
      <c r="BR22" s="38"/>
      <c r="BS22" s="38"/>
    </row>
    <row r="23" spans="1:84" ht="24" customHeight="1">
      <c r="B23" s="43"/>
      <c r="G23" s="42"/>
      <c r="H23" s="44"/>
      <c r="I23" s="42"/>
      <c r="N23" s="54"/>
      <c r="P23" s="55"/>
      <c r="Q23" s="1094"/>
      <c r="R23" s="1094"/>
      <c r="S23" s="1094"/>
      <c r="T23" s="1094"/>
      <c r="U23" s="1094"/>
      <c r="V23" s="1094"/>
      <c r="W23" s="1094"/>
      <c r="X23" s="1094"/>
      <c r="Y23" s="1094"/>
      <c r="Z23" s="1094"/>
      <c r="AC23" s="69"/>
      <c r="AT23" s="84"/>
      <c r="AX23" s="1095"/>
      <c r="AY23" s="1095"/>
      <c r="AZ23" s="1095"/>
      <c r="BA23" s="1095"/>
      <c r="BB23" s="1095"/>
      <c r="BC23" s="1095"/>
      <c r="BD23" s="1095"/>
      <c r="BE23" s="1095"/>
      <c r="BF23" s="1095"/>
      <c r="BI23" s="69"/>
      <c r="BQ23" s="38"/>
      <c r="BR23" s="38"/>
      <c r="BS23" s="38"/>
    </row>
    <row r="24" spans="1:84" ht="24" customHeight="1">
      <c r="G24" s="45"/>
      <c r="I24" s="42"/>
      <c r="N24" s="54"/>
      <c r="P24" s="55"/>
      <c r="Q24" s="1094"/>
      <c r="R24" s="1094"/>
      <c r="S24" s="1094"/>
      <c r="T24" s="1094"/>
      <c r="U24" s="1094"/>
      <c r="V24" s="1094"/>
      <c r="W24" s="1094"/>
      <c r="X24" s="1094"/>
      <c r="Y24" s="1094"/>
      <c r="Z24" s="1094"/>
      <c r="AC24" s="69"/>
      <c r="AT24" s="84"/>
      <c r="AX24" s="1095"/>
      <c r="AY24" s="1095"/>
      <c r="AZ24" s="1095"/>
      <c r="BA24" s="1095"/>
      <c r="BB24" s="1095"/>
      <c r="BC24" s="1095"/>
      <c r="BD24" s="1095"/>
      <c r="BE24" s="1095"/>
      <c r="BF24" s="1095"/>
      <c r="BI24" s="69"/>
      <c r="BQ24" s="38"/>
      <c r="BR24" s="38"/>
      <c r="BS24" s="38"/>
    </row>
    <row r="25" spans="1:84" ht="24" customHeight="1">
      <c r="C25" s="42"/>
      <c r="D25" s="42"/>
      <c r="H25" s="46"/>
      <c r="I25" s="46"/>
      <c r="J25" s="46"/>
      <c r="K25" s="46"/>
      <c r="N25" s="54"/>
      <c r="AC25" s="69"/>
      <c r="AT25" s="84"/>
      <c r="BI25" s="69"/>
      <c r="BN25" s="91"/>
      <c r="BO25" s="91"/>
      <c r="BQ25" s="38"/>
      <c r="BR25" s="38"/>
      <c r="BS25" s="91"/>
    </row>
    <row r="26" spans="1:84" ht="24" customHeight="1">
      <c r="C26" s="42"/>
      <c r="D26" s="42"/>
      <c r="H26" s="46"/>
      <c r="I26" s="46"/>
      <c r="J26" s="46"/>
      <c r="K26" s="46"/>
      <c r="N26" s="54"/>
      <c r="X26" s="1038"/>
      <c r="Y26" s="1038"/>
      <c r="AA26" s="1059"/>
      <c r="AB26" s="1059"/>
      <c r="AC26" s="69"/>
      <c r="AE26" s="1059"/>
      <c r="AF26" s="1059"/>
      <c r="AH26" s="1038"/>
      <c r="AI26" s="1038"/>
      <c r="AN26" s="1038"/>
      <c r="AO26" s="1038"/>
      <c r="AQ26" s="1059"/>
      <c r="AR26" s="1059"/>
      <c r="AT26" s="84"/>
      <c r="AU26" s="1059"/>
      <c r="AV26" s="1059"/>
      <c r="BD26" s="1038"/>
      <c r="BE26" s="1038"/>
      <c r="BG26" s="1059"/>
      <c r="BH26" s="1059"/>
      <c r="BI26" s="69"/>
      <c r="BK26" s="1059"/>
      <c r="BL26" s="1059"/>
      <c r="BN26" s="1080"/>
      <c r="BO26" s="1080"/>
      <c r="BP26" s="91"/>
      <c r="BQ26" s="38"/>
      <c r="BR26" s="38"/>
      <c r="BS26" s="91"/>
    </row>
    <row r="27" spans="1:84" ht="24" customHeight="1">
      <c r="C27" s="42"/>
      <c r="D27" s="42"/>
      <c r="N27" s="54"/>
      <c r="X27" s="1038"/>
      <c r="Y27" s="1038"/>
      <c r="AA27" s="1059"/>
      <c r="AB27" s="1059"/>
      <c r="AC27" s="69"/>
      <c r="AE27" s="1059"/>
      <c r="AF27" s="1059"/>
      <c r="AH27" s="1038"/>
      <c r="AI27" s="1038"/>
      <c r="AN27" s="1038"/>
      <c r="AO27" s="1038"/>
      <c r="AQ27" s="1059"/>
      <c r="AR27" s="1059"/>
      <c r="AT27" s="84"/>
      <c r="AU27" s="1059"/>
      <c r="AV27" s="1059"/>
      <c r="BD27" s="1038"/>
      <c r="BE27" s="1038"/>
      <c r="BG27" s="1059"/>
      <c r="BH27" s="1059"/>
      <c r="BI27" s="69"/>
      <c r="BK27" s="1059"/>
      <c r="BL27" s="1059"/>
      <c r="BN27" s="1080"/>
      <c r="BO27" s="1080"/>
      <c r="BP27" s="91"/>
      <c r="BQ27" s="91"/>
      <c r="BR27" s="38"/>
      <c r="BS27" s="91"/>
    </row>
    <row r="28" spans="1:84" ht="24" customHeight="1">
      <c r="A28" s="44"/>
      <c r="B28" s="44"/>
      <c r="C28" s="42"/>
      <c r="J28" s="56"/>
      <c r="K28" s="57"/>
      <c r="L28" s="52"/>
      <c r="M28" s="57"/>
      <c r="N28" s="58"/>
      <c r="O28" s="52"/>
      <c r="P28" s="52"/>
      <c r="Q28" s="67"/>
      <c r="X28" s="1038"/>
      <c r="Y28" s="1038"/>
      <c r="Z28" s="1048"/>
      <c r="AA28" s="1048"/>
      <c r="AB28" s="52"/>
      <c r="AC28" s="70"/>
      <c r="AD28" s="52"/>
      <c r="AE28" s="52"/>
      <c r="AF28" s="1078"/>
      <c r="AG28" s="1078"/>
      <c r="AH28" s="1038"/>
      <c r="AI28" s="1038"/>
      <c r="AN28" s="1038"/>
      <c r="AO28" s="1038"/>
      <c r="AP28" s="1078"/>
      <c r="AQ28" s="1078"/>
      <c r="AR28" s="52"/>
      <c r="AS28" s="52"/>
      <c r="AT28" s="85"/>
      <c r="AU28" s="86"/>
      <c r="AV28" s="1079"/>
      <c r="AW28" s="1079"/>
      <c r="BD28" s="1038"/>
      <c r="BE28" s="1038"/>
      <c r="BF28" s="1078"/>
      <c r="BG28" s="1078"/>
      <c r="BH28" s="52"/>
      <c r="BI28" s="70"/>
      <c r="BJ28" s="86"/>
      <c r="BK28" s="86"/>
      <c r="BL28" s="1079"/>
      <c r="BM28" s="1079"/>
      <c r="BN28" s="1080"/>
      <c r="BO28" s="1080"/>
      <c r="BP28" s="91"/>
      <c r="BQ28" s="91"/>
      <c r="BR28" s="38"/>
      <c r="BS28" s="91"/>
    </row>
    <row r="29" spans="1:84" ht="24" customHeight="1">
      <c r="J29" s="54"/>
      <c r="L29" s="1095" t="s">
        <v>344</v>
      </c>
      <c r="M29" s="1095"/>
      <c r="N29" s="1095"/>
      <c r="O29" s="1095"/>
      <c r="R29" s="54"/>
      <c r="V29" s="46"/>
      <c r="Y29" s="69"/>
      <c r="AB29" s="1095" t="s">
        <v>345</v>
      </c>
      <c r="AC29" s="1102"/>
      <c r="AD29" s="1102"/>
      <c r="AE29" s="1102"/>
      <c r="AF29" s="1102"/>
      <c r="AH29" s="54"/>
      <c r="AO29" s="69"/>
      <c r="AR29" s="1095" t="s">
        <v>346</v>
      </c>
      <c r="AS29" s="1095"/>
      <c r="AT29" s="1095"/>
      <c r="AU29" s="1095"/>
      <c r="AX29" s="84"/>
      <c r="BE29" s="69"/>
      <c r="BH29" s="1095" t="s">
        <v>347</v>
      </c>
      <c r="BI29" s="1095"/>
      <c r="BJ29" s="1095"/>
      <c r="BK29" s="1095"/>
      <c r="BN29" s="54"/>
      <c r="BQ29" s="38"/>
      <c r="BR29" s="38"/>
      <c r="BS29" s="38"/>
    </row>
    <row r="30" spans="1:84" ht="24" customHeight="1">
      <c r="J30" s="54"/>
      <c r="K30" s="46"/>
      <c r="L30" s="1095"/>
      <c r="M30" s="1095"/>
      <c r="N30" s="1095"/>
      <c r="O30" s="1095"/>
      <c r="R30" s="54"/>
      <c r="S30" s="46"/>
      <c r="T30" s="46"/>
      <c r="U30" s="46"/>
      <c r="V30" s="46"/>
      <c r="Y30" s="69"/>
      <c r="AB30" s="1095"/>
      <c r="AC30" s="1095"/>
      <c r="AD30" s="1095"/>
      <c r="AE30" s="1095"/>
      <c r="AF30" s="1095"/>
      <c r="AH30" s="54"/>
      <c r="AO30" s="69"/>
      <c r="AR30" s="1095"/>
      <c r="AS30" s="1095"/>
      <c r="AT30" s="1095"/>
      <c r="AU30" s="1095"/>
      <c r="AX30" s="84"/>
      <c r="BE30" s="69"/>
      <c r="BH30" s="1095"/>
      <c r="BI30" s="1095"/>
      <c r="BJ30" s="1095"/>
      <c r="BK30" s="1095"/>
      <c r="BN30" s="54"/>
      <c r="BQ30" s="38"/>
      <c r="BR30" s="38"/>
      <c r="BS30" s="38"/>
    </row>
    <row r="31" spans="1:84" ht="24" customHeight="1">
      <c r="J31" s="54"/>
      <c r="K31" s="59"/>
      <c r="N31" s="59"/>
      <c r="R31" s="54"/>
      <c r="Y31" s="69"/>
      <c r="AB31" s="59"/>
      <c r="AC31" s="59"/>
      <c r="AD31" s="59"/>
      <c r="AE31" s="59"/>
      <c r="AH31" s="54"/>
      <c r="AO31" s="69"/>
      <c r="AR31" s="59"/>
      <c r="AS31" s="59"/>
      <c r="AT31" s="59"/>
      <c r="AU31" s="59"/>
      <c r="AX31" s="84"/>
      <c r="BE31" s="69"/>
      <c r="BH31" s="59"/>
      <c r="BI31" s="59"/>
      <c r="BJ31" s="59"/>
      <c r="BK31" s="59"/>
      <c r="BN31" s="54"/>
      <c r="BQ31" s="38"/>
      <c r="BR31" s="38"/>
      <c r="BS31" s="38"/>
    </row>
    <row r="32" spans="1:84" ht="24" customHeight="1">
      <c r="J32" s="54"/>
      <c r="K32" s="59"/>
      <c r="N32" s="59"/>
      <c r="R32" s="54"/>
      <c r="Y32" s="69"/>
      <c r="AB32" s="59"/>
      <c r="AC32" s="59"/>
      <c r="AD32" s="59"/>
      <c r="AE32" s="59"/>
      <c r="AH32" s="54"/>
      <c r="AO32" s="69"/>
      <c r="AR32" s="59"/>
      <c r="AS32" s="59"/>
      <c r="AT32" s="59"/>
      <c r="AU32" s="59"/>
      <c r="AX32" s="84"/>
      <c r="BE32" s="69"/>
      <c r="BH32" s="59"/>
      <c r="BI32" s="59"/>
      <c r="BJ32" s="59"/>
      <c r="BK32" s="59"/>
      <c r="BN32" s="54"/>
      <c r="BQ32" s="38"/>
      <c r="BR32" s="38"/>
      <c r="BS32" s="38"/>
    </row>
    <row r="33" spans="1:71" ht="24" customHeight="1">
      <c r="J33" s="60"/>
      <c r="R33" s="60"/>
      <c r="Y33" s="74"/>
      <c r="AG33" s="80"/>
      <c r="AH33" s="54"/>
      <c r="AO33" s="69"/>
      <c r="AP33" s="80"/>
      <c r="AX33" s="90"/>
      <c r="BE33" s="74"/>
      <c r="BN33" s="60"/>
      <c r="BQ33" s="38"/>
      <c r="BR33" s="38"/>
      <c r="BS33" s="38"/>
    </row>
    <row r="34" spans="1:71" s="37" customFormat="1" ht="24" customHeight="1">
      <c r="A34" s="47"/>
      <c r="G34" s="47"/>
      <c r="H34" s="1096" t="s">
        <v>348</v>
      </c>
      <c r="I34" s="1097"/>
      <c r="J34" s="1097"/>
      <c r="K34" s="1098"/>
      <c r="N34" s="47"/>
      <c r="P34" s="1096" t="s">
        <v>349</v>
      </c>
      <c r="Q34" s="1097"/>
      <c r="R34" s="1097"/>
      <c r="S34" s="1098"/>
      <c r="T34" s="47"/>
      <c r="U34" s="47"/>
      <c r="V34" s="47"/>
      <c r="W34" s="47"/>
      <c r="X34" s="1096" t="s">
        <v>350</v>
      </c>
      <c r="Y34" s="1097"/>
      <c r="Z34" s="1097"/>
      <c r="AA34" s="1098"/>
      <c r="AB34" s="47"/>
      <c r="AC34" s="47"/>
      <c r="AD34" s="47"/>
      <c r="AE34" s="47"/>
      <c r="AF34" s="1096" t="s">
        <v>351</v>
      </c>
      <c r="AG34" s="1097"/>
      <c r="AH34" s="1097"/>
      <c r="AI34" s="1098"/>
      <c r="AJ34" s="47"/>
      <c r="AK34" s="47"/>
      <c r="AL34" s="47"/>
      <c r="AM34" s="47"/>
      <c r="AN34" s="1096" t="s">
        <v>352</v>
      </c>
      <c r="AO34" s="1097"/>
      <c r="AP34" s="1097"/>
      <c r="AQ34" s="1098"/>
      <c r="AR34" s="47"/>
      <c r="AS34" s="47"/>
      <c r="AT34" s="47"/>
      <c r="AU34" s="47"/>
      <c r="AV34" s="1096" t="s">
        <v>353</v>
      </c>
      <c r="AW34" s="1097"/>
      <c r="AX34" s="1097"/>
      <c r="AY34" s="1098"/>
      <c r="AZ34" s="47"/>
      <c r="BA34" s="47"/>
      <c r="BB34" s="47"/>
      <c r="BC34" s="47"/>
      <c r="BD34" s="1096" t="s">
        <v>354</v>
      </c>
      <c r="BE34" s="1097"/>
      <c r="BF34" s="1097"/>
      <c r="BG34" s="1098"/>
      <c r="BH34" s="47"/>
      <c r="BI34" s="47"/>
      <c r="BJ34" s="47"/>
      <c r="BK34" s="47"/>
      <c r="BL34" s="1096" t="s">
        <v>355</v>
      </c>
      <c r="BM34" s="1097"/>
      <c r="BN34" s="1097"/>
      <c r="BO34" s="1098"/>
      <c r="BP34" s="82"/>
      <c r="BQ34" s="82"/>
      <c r="BR34" s="82"/>
      <c r="BS34" s="82"/>
    </row>
    <row r="35" spans="1:71" s="37" customFormat="1" ht="24" customHeight="1">
      <c r="A35" s="47"/>
      <c r="G35" s="47"/>
      <c r="H35" s="1099"/>
      <c r="I35" s="1100"/>
      <c r="J35" s="1100"/>
      <c r="K35" s="1101"/>
      <c r="N35" s="47"/>
      <c r="P35" s="1099"/>
      <c r="Q35" s="1100"/>
      <c r="R35" s="1100"/>
      <c r="S35" s="1101"/>
      <c r="T35" s="47"/>
      <c r="U35" s="47"/>
      <c r="V35" s="47"/>
      <c r="W35" s="47"/>
      <c r="X35" s="1099"/>
      <c r="Y35" s="1100"/>
      <c r="Z35" s="1100"/>
      <c r="AA35" s="1101"/>
      <c r="AB35" s="47"/>
      <c r="AC35" s="47"/>
      <c r="AD35" s="47"/>
      <c r="AE35" s="47"/>
      <c r="AF35" s="1099"/>
      <c r="AG35" s="1100"/>
      <c r="AH35" s="1100"/>
      <c r="AI35" s="1101"/>
      <c r="AJ35" s="47"/>
      <c r="AK35" s="47"/>
      <c r="AL35" s="47"/>
      <c r="AM35" s="47"/>
      <c r="AN35" s="1099"/>
      <c r="AO35" s="1100"/>
      <c r="AP35" s="1100"/>
      <c r="AQ35" s="1101"/>
      <c r="AR35" s="47"/>
      <c r="AS35" s="47"/>
      <c r="AT35" s="47"/>
      <c r="AU35" s="47"/>
      <c r="AV35" s="1099"/>
      <c r="AW35" s="1100"/>
      <c r="AX35" s="1100"/>
      <c r="AY35" s="1101"/>
      <c r="AZ35" s="47"/>
      <c r="BA35" s="47"/>
      <c r="BB35" s="47"/>
      <c r="BC35" s="47"/>
      <c r="BD35" s="1099"/>
      <c r="BE35" s="1100"/>
      <c r="BF35" s="1100"/>
      <c r="BG35" s="1101"/>
      <c r="BH35" s="47"/>
      <c r="BI35" s="47"/>
      <c r="BJ35" s="47"/>
      <c r="BK35" s="47"/>
      <c r="BL35" s="1099"/>
      <c r="BM35" s="1100"/>
      <c r="BN35" s="1100"/>
      <c r="BO35" s="1101"/>
      <c r="BP35" s="82"/>
      <c r="BQ35" s="82"/>
      <c r="BR35" s="82"/>
      <c r="BS35" s="82"/>
    </row>
    <row r="36" spans="1:71" ht="24" customHeight="1">
      <c r="A36" s="48"/>
      <c r="F36" s="49"/>
      <c r="G36" s="50"/>
      <c r="H36" s="1060"/>
      <c r="I36" s="1061"/>
      <c r="J36" s="1061"/>
      <c r="K36" s="1062"/>
      <c r="P36" s="1060"/>
      <c r="Q36" s="1061"/>
      <c r="R36" s="1061"/>
      <c r="S36" s="1062"/>
      <c r="T36" s="50"/>
      <c r="U36" s="50"/>
      <c r="X36" s="1069"/>
      <c r="Y36" s="1070"/>
      <c r="Z36" s="1070"/>
      <c r="AA36" s="1071"/>
      <c r="AF36" s="1069"/>
      <c r="AG36" s="1070"/>
      <c r="AH36" s="1070"/>
      <c r="AI36" s="1071"/>
      <c r="AN36" s="1069"/>
      <c r="AO36" s="1070"/>
      <c r="AP36" s="1070"/>
      <c r="AQ36" s="1071"/>
      <c r="AV36" s="1069"/>
      <c r="AW36" s="1070"/>
      <c r="AX36" s="1070"/>
      <c r="AY36" s="1071"/>
      <c r="BD36" s="1069"/>
      <c r="BE36" s="1070"/>
      <c r="BF36" s="1070"/>
      <c r="BG36" s="1071"/>
      <c r="BL36" s="1069"/>
      <c r="BM36" s="1070"/>
      <c r="BN36" s="1070"/>
      <c r="BO36" s="1071"/>
      <c r="BQ36" s="38"/>
      <c r="BR36" s="38"/>
      <c r="BS36" s="38"/>
    </row>
    <row r="37" spans="1:71" ht="24" customHeight="1">
      <c r="A37" s="48"/>
      <c r="F37" s="49"/>
      <c r="G37" s="50"/>
      <c r="H37" s="1063"/>
      <c r="I37" s="1064"/>
      <c r="J37" s="1064"/>
      <c r="K37" s="1065"/>
      <c r="P37" s="1063"/>
      <c r="Q37" s="1064"/>
      <c r="R37" s="1064"/>
      <c r="S37" s="1065"/>
      <c r="T37" s="50"/>
      <c r="U37" s="50"/>
      <c r="X37" s="1072"/>
      <c r="Y37" s="1073"/>
      <c r="Z37" s="1073"/>
      <c r="AA37" s="1074"/>
      <c r="AF37" s="1072"/>
      <c r="AG37" s="1073"/>
      <c r="AH37" s="1073"/>
      <c r="AI37" s="1074"/>
      <c r="AN37" s="1072"/>
      <c r="AO37" s="1073"/>
      <c r="AP37" s="1073"/>
      <c r="AQ37" s="1074"/>
      <c r="AV37" s="1072"/>
      <c r="AW37" s="1073"/>
      <c r="AX37" s="1073"/>
      <c r="AY37" s="1074"/>
      <c r="BD37" s="1072"/>
      <c r="BE37" s="1073"/>
      <c r="BF37" s="1073"/>
      <c r="BG37" s="1074"/>
      <c r="BL37" s="1072"/>
      <c r="BM37" s="1073"/>
      <c r="BN37" s="1073"/>
      <c r="BO37" s="1074"/>
      <c r="BQ37" s="38"/>
      <c r="BR37" s="38"/>
      <c r="BS37" s="38"/>
    </row>
    <row r="38" spans="1:71" ht="24" customHeight="1">
      <c r="A38" s="48"/>
      <c r="F38" s="49"/>
      <c r="G38" s="50"/>
      <c r="H38" s="1063"/>
      <c r="I38" s="1064"/>
      <c r="J38" s="1064"/>
      <c r="K38" s="1065"/>
      <c r="P38" s="1063"/>
      <c r="Q38" s="1064"/>
      <c r="R38" s="1064"/>
      <c r="S38" s="1065"/>
      <c r="T38" s="50"/>
      <c r="U38" s="50"/>
      <c r="X38" s="1072"/>
      <c r="Y38" s="1073"/>
      <c r="Z38" s="1073"/>
      <c r="AA38" s="1074"/>
      <c r="AF38" s="1072"/>
      <c r="AG38" s="1073"/>
      <c r="AH38" s="1073"/>
      <c r="AI38" s="1074"/>
      <c r="AN38" s="1072"/>
      <c r="AO38" s="1073"/>
      <c r="AP38" s="1073"/>
      <c r="AQ38" s="1074"/>
      <c r="AV38" s="1072"/>
      <c r="AW38" s="1073"/>
      <c r="AX38" s="1073"/>
      <c r="AY38" s="1074"/>
      <c r="BD38" s="1072"/>
      <c r="BE38" s="1073"/>
      <c r="BF38" s="1073"/>
      <c r="BG38" s="1074"/>
      <c r="BL38" s="1072"/>
      <c r="BM38" s="1073"/>
      <c r="BN38" s="1073"/>
      <c r="BO38" s="1074"/>
      <c r="BQ38" s="38"/>
      <c r="BR38" s="38"/>
      <c r="BS38" s="38"/>
    </row>
    <row r="39" spans="1:71" ht="24" customHeight="1">
      <c r="A39" s="48"/>
      <c r="F39" s="49"/>
      <c r="G39" s="50"/>
      <c r="H39" s="1063"/>
      <c r="I39" s="1064"/>
      <c r="J39" s="1064"/>
      <c r="K39" s="1065"/>
      <c r="P39" s="1063"/>
      <c r="Q39" s="1064"/>
      <c r="R39" s="1064"/>
      <c r="S39" s="1065"/>
      <c r="T39" s="50"/>
      <c r="U39" s="50"/>
      <c r="X39" s="1072"/>
      <c r="Y39" s="1073"/>
      <c r="Z39" s="1073"/>
      <c r="AA39" s="1074"/>
      <c r="AF39" s="1072"/>
      <c r="AG39" s="1073"/>
      <c r="AH39" s="1073"/>
      <c r="AI39" s="1074"/>
      <c r="AN39" s="1072"/>
      <c r="AO39" s="1073"/>
      <c r="AP39" s="1073"/>
      <c r="AQ39" s="1074"/>
      <c r="AV39" s="1072"/>
      <c r="AW39" s="1073"/>
      <c r="AX39" s="1073"/>
      <c r="AY39" s="1074"/>
      <c r="BD39" s="1072"/>
      <c r="BE39" s="1073"/>
      <c r="BF39" s="1073"/>
      <c r="BG39" s="1074"/>
      <c r="BL39" s="1072"/>
      <c r="BM39" s="1073"/>
      <c r="BN39" s="1073"/>
      <c r="BO39" s="1074"/>
      <c r="BQ39" s="38"/>
      <c r="BR39" s="38"/>
      <c r="BS39" s="38"/>
    </row>
    <row r="40" spans="1:71" ht="24" customHeight="1">
      <c r="A40" s="48"/>
      <c r="F40" s="49"/>
      <c r="G40" s="50"/>
      <c r="H40" s="1063"/>
      <c r="I40" s="1064"/>
      <c r="J40" s="1064"/>
      <c r="K40" s="1065"/>
      <c r="P40" s="1063"/>
      <c r="Q40" s="1064"/>
      <c r="R40" s="1064"/>
      <c r="S40" s="1065"/>
      <c r="T40" s="50"/>
      <c r="U40" s="50"/>
      <c r="X40" s="1072"/>
      <c r="Y40" s="1073"/>
      <c r="Z40" s="1073"/>
      <c r="AA40" s="1074"/>
      <c r="AF40" s="1072"/>
      <c r="AG40" s="1073"/>
      <c r="AH40" s="1073"/>
      <c r="AI40" s="1074"/>
      <c r="AN40" s="1072"/>
      <c r="AO40" s="1073"/>
      <c r="AP40" s="1073"/>
      <c r="AQ40" s="1074"/>
      <c r="AV40" s="1072"/>
      <c r="AW40" s="1073"/>
      <c r="AX40" s="1073"/>
      <c r="AY40" s="1074"/>
      <c r="BD40" s="1072"/>
      <c r="BE40" s="1073"/>
      <c r="BF40" s="1073"/>
      <c r="BG40" s="1074"/>
      <c r="BL40" s="1072"/>
      <c r="BM40" s="1073"/>
      <c r="BN40" s="1073"/>
      <c r="BO40" s="1074"/>
      <c r="BQ40" s="38"/>
      <c r="BR40" s="38"/>
      <c r="BS40" s="38"/>
    </row>
    <row r="41" spans="1:71" ht="24" customHeight="1">
      <c r="A41" s="48"/>
      <c r="F41" s="49"/>
      <c r="G41" s="50"/>
      <c r="H41" s="1063"/>
      <c r="I41" s="1064"/>
      <c r="J41" s="1064"/>
      <c r="K41" s="1065"/>
      <c r="P41" s="1063"/>
      <c r="Q41" s="1064"/>
      <c r="R41" s="1064"/>
      <c r="S41" s="1065"/>
      <c r="T41" s="50"/>
      <c r="U41" s="50"/>
      <c r="X41" s="1072"/>
      <c r="Y41" s="1073"/>
      <c r="Z41" s="1073"/>
      <c r="AA41" s="1074"/>
      <c r="AF41" s="1072"/>
      <c r="AG41" s="1073"/>
      <c r="AH41" s="1073"/>
      <c r="AI41" s="1074"/>
      <c r="AN41" s="1072"/>
      <c r="AO41" s="1073"/>
      <c r="AP41" s="1073"/>
      <c r="AQ41" s="1074"/>
      <c r="AV41" s="1072"/>
      <c r="AW41" s="1073"/>
      <c r="AX41" s="1073"/>
      <c r="AY41" s="1074"/>
      <c r="BD41" s="1072"/>
      <c r="BE41" s="1073"/>
      <c r="BF41" s="1073"/>
      <c r="BG41" s="1074"/>
      <c r="BL41" s="1072"/>
      <c r="BM41" s="1073"/>
      <c r="BN41" s="1073"/>
      <c r="BO41" s="1074"/>
      <c r="BQ41" s="38"/>
      <c r="BR41" s="38"/>
      <c r="BS41" s="38"/>
    </row>
    <row r="42" spans="1:71" ht="24" customHeight="1">
      <c r="A42" s="48"/>
      <c r="F42" s="49"/>
      <c r="G42" s="50"/>
      <c r="H42" s="1063"/>
      <c r="I42" s="1064"/>
      <c r="J42" s="1064"/>
      <c r="K42" s="1065"/>
      <c r="P42" s="1063"/>
      <c r="Q42" s="1064"/>
      <c r="R42" s="1064"/>
      <c r="S42" s="1065"/>
      <c r="T42" s="50"/>
      <c r="U42" s="50"/>
      <c r="X42" s="1072"/>
      <c r="Y42" s="1073"/>
      <c r="Z42" s="1073"/>
      <c r="AA42" s="1074"/>
      <c r="AF42" s="1072"/>
      <c r="AG42" s="1073"/>
      <c r="AH42" s="1073"/>
      <c r="AI42" s="1074"/>
      <c r="AN42" s="1072"/>
      <c r="AO42" s="1073"/>
      <c r="AP42" s="1073"/>
      <c r="AQ42" s="1074"/>
      <c r="AV42" s="1072"/>
      <c r="AW42" s="1073"/>
      <c r="AX42" s="1073"/>
      <c r="AY42" s="1074"/>
      <c r="BD42" s="1072"/>
      <c r="BE42" s="1073"/>
      <c r="BF42" s="1073"/>
      <c r="BG42" s="1074"/>
      <c r="BL42" s="1072"/>
      <c r="BM42" s="1073"/>
      <c r="BN42" s="1073"/>
      <c r="BO42" s="1074"/>
      <c r="BQ42" s="38"/>
      <c r="BR42" s="38"/>
      <c r="BS42" s="38"/>
    </row>
    <row r="43" spans="1:71" ht="24" customHeight="1">
      <c r="A43" s="48"/>
      <c r="F43" s="49"/>
      <c r="G43" s="50"/>
      <c r="H43" s="1063"/>
      <c r="I43" s="1064"/>
      <c r="J43" s="1064"/>
      <c r="K43" s="1065"/>
      <c r="P43" s="1063"/>
      <c r="Q43" s="1064"/>
      <c r="R43" s="1064"/>
      <c r="S43" s="1065"/>
      <c r="T43" s="50"/>
      <c r="U43" s="50"/>
      <c r="X43" s="1072"/>
      <c r="Y43" s="1073"/>
      <c r="Z43" s="1073"/>
      <c r="AA43" s="1074"/>
      <c r="AF43" s="1072"/>
      <c r="AG43" s="1073"/>
      <c r="AH43" s="1073"/>
      <c r="AI43" s="1074"/>
      <c r="AN43" s="1072"/>
      <c r="AO43" s="1073"/>
      <c r="AP43" s="1073"/>
      <c r="AQ43" s="1074"/>
      <c r="AV43" s="1072"/>
      <c r="AW43" s="1073"/>
      <c r="AX43" s="1073"/>
      <c r="AY43" s="1074"/>
      <c r="BD43" s="1072"/>
      <c r="BE43" s="1073"/>
      <c r="BF43" s="1073"/>
      <c r="BG43" s="1074"/>
      <c r="BL43" s="1072"/>
      <c r="BM43" s="1073"/>
      <c r="BN43" s="1073"/>
      <c r="BO43" s="1074"/>
      <c r="BQ43" s="38"/>
      <c r="BR43" s="38"/>
      <c r="BS43" s="38"/>
    </row>
    <row r="44" spans="1:71" ht="24" customHeight="1">
      <c r="A44" s="48"/>
      <c r="F44" s="49"/>
      <c r="G44" s="50"/>
      <c r="H44" s="1063"/>
      <c r="I44" s="1064"/>
      <c r="J44" s="1064"/>
      <c r="K44" s="1065"/>
      <c r="P44" s="1063"/>
      <c r="Q44" s="1064"/>
      <c r="R44" s="1064"/>
      <c r="S44" s="1065"/>
      <c r="T44" s="50"/>
      <c r="U44" s="50"/>
      <c r="X44" s="1072"/>
      <c r="Y44" s="1073"/>
      <c r="Z44" s="1073"/>
      <c r="AA44" s="1074"/>
      <c r="AF44" s="1072"/>
      <c r="AG44" s="1073"/>
      <c r="AH44" s="1073"/>
      <c r="AI44" s="1074"/>
      <c r="AN44" s="1072"/>
      <c r="AO44" s="1073"/>
      <c r="AP44" s="1073"/>
      <c r="AQ44" s="1074"/>
      <c r="AV44" s="1072"/>
      <c r="AW44" s="1073"/>
      <c r="AX44" s="1073"/>
      <c r="AY44" s="1074"/>
      <c r="BD44" s="1072"/>
      <c r="BE44" s="1073"/>
      <c r="BF44" s="1073"/>
      <c r="BG44" s="1074"/>
      <c r="BL44" s="1072"/>
      <c r="BM44" s="1073"/>
      <c r="BN44" s="1073"/>
      <c r="BO44" s="1074"/>
      <c r="BQ44" s="38"/>
      <c r="BR44" s="38"/>
      <c r="BS44" s="38"/>
    </row>
    <row r="45" spans="1:71" ht="24" customHeight="1">
      <c r="A45" s="48"/>
      <c r="F45" s="49"/>
      <c r="G45" s="50"/>
      <c r="H45" s="1063"/>
      <c r="I45" s="1064"/>
      <c r="J45" s="1064"/>
      <c r="K45" s="1065"/>
      <c r="P45" s="1063"/>
      <c r="Q45" s="1064"/>
      <c r="R45" s="1064"/>
      <c r="S45" s="1065"/>
      <c r="T45" s="50"/>
      <c r="U45" s="50"/>
      <c r="X45" s="1072"/>
      <c r="Y45" s="1073"/>
      <c r="Z45" s="1073"/>
      <c r="AA45" s="1074"/>
      <c r="AF45" s="1072"/>
      <c r="AG45" s="1073"/>
      <c r="AH45" s="1073"/>
      <c r="AI45" s="1074"/>
      <c r="AN45" s="1072"/>
      <c r="AO45" s="1073"/>
      <c r="AP45" s="1073"/>
      <c r="AQ45" s="1074"/>
      <c r="AV45" s="1072"/>
      <c r="AW45" s="1073"/>
      <c r="AX45" s="1073"/>
      <c r="AY45" s="1074"/>
      <c r="BD45" s="1072"/>
      <c r="BE45" s="1073"/>
      <c r="BF45" s="1073"/>
      <c r="BG45" s="1074"/>
      <c r="BL45" s="1072"/>
      <c r="BM45" s="1073"/>
      <c r="BN45" s="1073"/>
      <c r="BO45" s="1074"/>
      <c r="BQ45" s="38"/>
      <c r="BR45" s="38"/>
      <c r="BS45" s="38"/>
    </row>
    <row r="46" spans="1:71" ht="24" customHeight="1">
      <c r="A46" s="48"/>
      <c r="F46" s="49"/>
      <c r="G46" s="50"/>
      <c r="H46" s="1063"/>
      <c r="I46" s="1064"/>
      <c r="J46" s="1064"/>
      <c r="K46" s="1065"/>
      <c r="P46" s="1063"/>
      <c r="Q46" s="1064"/>
      <c r="R46" s="1064"/>
      <c r="S46" s="1065"/>
      <c r="T46" s="50"/>
      <c r="U46" s="50"/>
      <c r="X46" s="1072"/>
      <c r="Y46" s="1073"/>
      <c r="Z46" s="1073"/>
      <c r="AA46" s="1074"/>
      <c r="AF46" s="1072"/>
      <c r="AG46" s="1073"/>
      <c r="AH46" s="1073"/>
      <c r="AI46" s="1074"/>
      <c r="AN46" s="1072"/>
      <c r="AO46" s="1073"/>
      <c r="AP46" s="1073"/>
      <c r="AQ46" s="1074"/>
      <c r="AV46" s="1072"/>
      <c r="AW46" s="1073"/>
      <c r="AX46" s="1073"/>
      <c r="AY46" s="1074"/>
      <c r="BD46" s="1072"/>
      <c r="BE46" s="1073"/>
      <c r="BF46" s="1073"/>
      <c r="BG46" s="1074"/>
      <c r="BL46" s="1072"/>
      <c r="BM46" s="1073"/>
      <c r="BN46" s="1073"/>
      <c r="BO46" s="1074"/>
      <c r="BQ46" s="38"/>
      <c r="BR46" s="38"/>
      <c r="BS46" s="38"/>
    </row>
    <row r="47" spans="1:71" ht="24" customHeight="1">
      <c r="A47" s="48"/>
      <c r="F47" s="49"/>
      <c r="G47" s="50"/>
      <c r="H47" s="1063"/>
      <c r="I47" s="1064"/>
      <c r="J47" s="1064"/>
      <c r="K47" s="1065"/>
      <c r="P47" s="1063"/>
      <c r="Q47" s="1064"/>
      <c r="R47" s="1064"/>
      <c r="S47" s="1065"/>
      <c r="T47" s="50"/>
      <c r="U47" s="50"/>
      <c r="X47" s="1072"/>
      <c r="Y47" s="1073"/>
      <c r="Z47" s="1073"/>
      <c r="AA47" s="1074"/>
      <c r="AF47" s="1072"/>
      <c r="AG47" s="1073"/>
      <c r="AH47" s="1073"/>
      <c r="AI47" s="1074"/>
      <c r="AN47" s="1072"/>
      <c r="AO47" s="1073"/>
      <c r="AP47" s="1073"/>
      <c r="AQ47" s="1074"/>
      <c r="AV47" s="1072"/>
      <c r="AW47" s="1073"/>
      <c r="AX47" s="1073"/>
      <c r="AY47" s="1074"/>
      <c r="BD47" s="1072"/>
      <c r="BE47" s="1073"/>
      <c r="BF47" s="1073"/>
      <c r="BG47" s="1074"/>
      <c r="BL47" s="1072"/>
      <c r="BM47" s="1073"/>
      <c r="BN47" s="1073"/>
      <c r="BO47" s="1074"/>
      <c r="BQ47" s="38"/>
      <c r="BR47" s="38"/>
      <c r="BS47" s="38"/>
    </row>
    <row r="48" spans="1:71" ht="24" customHeight="1">
      <c r="A48" s="48"/>
      <c r="F48" s="49"/>
      <c r="G48" s="50"/>
      <c r="H48" s="1063"/>
      <c r="I48" s="1064"/>
      <c r="J48" s="1064"/>
      <c r="K48" s="1065"/>
      <c r="P48" s="1063"/>
      <c r="Q48" s="1064"/>
      <c r="R48" s="1064"/>
      <c r="S48" s="1065"/>
      <c r="T48" s="50"/>
      <c r="U48" s="50"/>
      <c r="X48" s="1072"/>
      <c r="Y48" s="1073"/>
      <c r="Z48" s="1073"/>
      <c r="AA48" s="1074"/>
      <c r="AF48" s="1072"/>
      <c r="AG48" s="1073"/>
      <c r="AH48" s="1073"/>
      <c r="AI48" s="1074"/>
      <c r="AN48" s="1072"/>
      <c r="AO48" s="1073"/>
      <c r="AP48" s="1073"/>
      <c r="AQ48" s="1074"/>
      <c r="AV48" s="1072"/>
      <c r="AW48" s="1073"/>
      <c r="AX48" s="1073"/>
      <c r="AY48" s="1074"/>
      <c r="BD48" s="1072"/>
      <c r="BE48" s="1073"/>
      <c r="BF48" s="1073"/>
      <c r="BG48" s="1074"/>
      <c r="BL48" s="1072"/>
      <c r="BM48" s="1073"/>
      <c r="BN48" s="1073"/>
      <c r="BO48" s="1074"/>
      <c r="BQ48" s="38"/>
      <c r="BR48" s="38"/>
      <c r="BS48" s="38"/>
    </row>
    <row r="49" spans="1:71" ht="24" customHeight="1">
      <c r="A49" s="48"/>
      <c r="F49" s="49"/>
      <c r="G49" s="50"/>
      <c r="H49" s="1063"/>
      <c r="I49" s="1064"/>
      <c r="J49" s="1064"/>
      <c r="K49" s="1065"/>
      <c r="P49" s="1063"/>
      <c r="Q49" s="1064"/>
      <c r="R49" s="1064"/>
      <c r="S49" s="1065"/>
      <c r="T49" s="50"/>
      <c r="U49" s="50"/>
      <c r="X49" s="1072"/>
      <c r="Y49" s="1073"/>
      <c r="Z49" s="1073"/>
      <c r="AA49" s="1074"/>
      <c r="AF49" s="1072"/>
      <c r="AG49" s="1073"/>
      <c r="AH49" s="1073"/>
      <c r="AI49" s="1074"/>
      <c r="AN49" s="1072"/>
      <c r="AO49" s="1073"/>
      <c r="AP49" s="1073"/>
      <c r="AQ49" s="1074"/>
      <c r="AV49" s="1072"/>
      <c r="AW49" s="1073"/>
      <c r="AX49" s="1073"/>
      <c r="AY49" s="1074"/>
      <c r="BD49" s="1072"/>
      <c r="BE49" s="1073"/>
      <c r="BF49" s="1073"/>
      <c r="BG49" s="1074"/>
      <c r="BL49" s="1072"/>
      <c r="BM49" s="1073"/>
      <c r="BN49" s="1073"/>
      <c r="BO49" s="1074"/>
      <c r="BQ49" s="38"/>
      <c r="BR49" s="38"/>
      <c r="BS49" s="38"/>
    </row>
    <row r="50" spans="1:71" ht="24" customHeight="1">
      <c r="A50" s="48"/>
      <c r="F50" s="49"/>
      <c r="G50" s="50"/>
      <c r="H50" s="1063"/>
      <c r="I50" s="1064"/>
      <c r="J50" s="1064"/>
      <c r="K50" s="1065"/>
      <c r="P50" s="1063"/>
      <c r="Q50" s="1064"/>
      <c r="R50" s="1064"/>
      <c r="S50" s="1065"/>
      <c r="T50" s="50"/>
      <c r="U50" s="50"/>
      <c r="X50" s="1072"/>
      <c r="Y50" s="1073"/>
      <c r="Z50" s="1073"/>
      <c r="AA50" s="1074"/>
      <c r="AF50" s="1072"/>
      <c r="AG50" s="1073"/>
      <c r="AH50" s="1073"/>
      <c r="AI50" s="1074"/>
      <c r="AN50" s="1072"/>
      <c r="AO50" s="1073"/>
      <c r="AP50" s="1073"/>
      <c r="AQ50" s="1074"/>
      <c r="AV50" s="1072"/>
      <c r="AW50" s="1073"/>
      <c r="AX50" s="1073"/>
      <c r="AY50" s="1074"/>
      <c r="BD50" s="1072"/>
      <c r="BE50" s="1073"/>
      <c r="BF50" s="1073"/>
      <c r="BG50" s="1074"/>
      <c r="BL50" s="1072"/>
      <c r="BM50" s="1073"/>
      <c r="BN50" s="1073"/>
      <c r="BO50" s="1074"/>
      <c r="BQ50" s="38"/>
      <c r="BR50" s="38"/>
      <c r="BS50" s="38"/>
    </row>
    <row r="51" spans="1:71" ht="24" customHeight="1">
      <c r="A51" s="48"/>
      <c r="F51" s="49"/>
      <c r="G51" s="50"/>
      <c r="H51" s="1063"/>
      <c r="I51" s="1064"/>
      <c r="J51" s="1064"/>
      <c r="K51" s="1065"/>
      <c r="P51" s="1063"/>
      <c r="Q51" s="1064"/>
      <c r="R51" s="1064"/>
      <c r="S51" s="1065"/>
      <c r="T51" s="50"/>
      <c r="U51" s="50"/>
      <c r="X51" s="1072"/>
      <c r="Y51" s="1073"/>
      <c r="Z51" s="1073"/>
      <c r="AA51" s="1074"/>
      <c r="AF51" s="1072"/>
      <c r="AG51" s="1073"/>
      <c r="AH51" s="1073"/>
      <c r="AI51" s="1074"/>
      <c r="AN51" s="1072"/>
      <c r="AO51" s="1073"/>
      <c r="AP51" s="1073"/>
      <c r="AQ51" s="1074"/>
      <c r="AV51" s="1072"/>
      <c r="AW51" s="1073"/>
      <c r="AX51" s="1073"/>
      <c r="AY51" s="1074"/>
      <c r="BD51" s="1072"/>
      <c r="BE51" s="1073"/>
      <c r="BF51" s="1073"/>
      <c r="BG51" s="1074"/>
      <c r="BL51" s="1072"/>
      <c r="BM51" s="1073"/>
      <c r="BN51" s="1073"/>
      <c r="BO51" s="1074"/>
      <c r="BQ51" s="38"/>
      <c r="BR51" s="38"/>
      <c r="BS51" s="38"/>
    </row>
    <row r="52" spans="1:71" ht="24" customHeight="1">
      <c r="A52" s="48"/>
      <c r="F52" s="49"/>
      <c r="G52" s="50"/>
      <c r="H52" s="1063"/>
      <c r="I52" s="1064"/>
      <c r="J52" s="1064"/>
      <c r="K52" s="1065"/>
      <c r="P52" s="1063"/>
      <c r="Q52" s="1064"/>
      <c r="R52" s="1064"/>
      <c r="S52" s="1065"/>
      <c r="T52" s="50"/>
      <c r="U52" s="50"/>
      <c r="X52" s="1072"/>
      <c r="Y52" s="1073"/>
      <c r="Z52" s="1073"/>
      <c r="AA52" s="1074"/>
      <c r="AF52" s="1072"/>
      <c r="AG52" s="1073"/>
      <c r="AH52" s="1073"/>
      <c r="AI52" s="1074"/>
      <c r="AN52" s="1072"/>
      <c r="AO52" s="1073"/>
      <c r="AP52" s="1073"/>
      <c r="AQ52" s="1074"/>
      <c r="AV52" s="1072"/>
      <c r="AW52" s="1073"/>
      <c r="AX52" s="1073"/>
      <c r="AY52" s="1074"/>
      <c r="BD52" s="1072"/>
      <c r="BE52" s="1073"/>
      <c r="BF52" s="1073"/>
      <c r="BG52" s="1074"/>
      <c r="BL52" s="1072"/>
      <c r="BM52" s="1073"/>
      <c r="BN52" s="1073"/>
      <c r="BO52" s="1074"/>
      <c r="BQ52" s="38"/>
      <c r="BR52" s="38"/>
      <c r="BS52" s="38"/>
    </row>
    <row r="53" spans="1:71" ht="24" customHeight="1">
      <c r="A53" s="48"/>
      <c r="F53" s="49"/>
      <c r="G53" s="50"/>
      <c r="H53" s="1066"/>
      <c r="I53" s="1067"/>
      <c r="J53" s="1067"/>
      <c r="K53" s="1068"/>
      <c r="P53" s="1066"/>
      <c r="Q53" s="1067"/>
      <c r="R53" s="1067"/>
      <c r="S53" s="1068"/>
      <c r="T53" s="50"/>
      <c r="U53" s="50"/>
      <c r="X53" s="1075"/>
      <c r="Y53" s="1076"/>
      <c r="Z53" s="1076"/>
      <c r="AA53" s="1077"/>
      <c r="AF53" s="1075"/>
      <c r="AG53" s="1076"/>
      <c r="AH53" s="1076"/>
      <c r="AI53" s="1077"/>
      <c r="AN53" s="1075"/>
      <c r="AO53" s="1076"/>
      <c r="AP53" s="1076"/>
      <c r="AQ53" s="1077"/>
      <c r="AV53" s="1075"/>
      <c r="AW53" s="1076"/>
      <c r="AX53" s="1076"/>
      <c r="AY53" s="1077"/>
      <c r="BD53" s="1075"/>
      <c r="BE53" s="1076"/>
      <c r="BF53" s="1076"/>
      <c r="BG53" s="1077"/>
      <c r="BL53" s="1075"/>
      <c r="BM53" s="1076"/>
      <c r="BN53" s="1076"/>
      <c r="BO53" s="1077"/>
      <c r="BQ53" s="38"/>
      <c r="BR53" s="38"/>
      <c r="BS53" s="38"/>
    </row>
    <row r="54" spans="1:71" ht="24" customHeight="1">
      <c r="BQ54" s="38"/>
    </row>
  </sheetData>
  <mergeCells count="72">
    <mergeCell ref="N17:O18"/>
    <mergeCell ref="BF17:BG18"/>
    <mergeCell ref="AU17:AV18"/>
    <mergeCell ref="AF13:AG14"/>
    <mergeCell ref="AN13:AO14"/>
    <mergeCell ref="V14:W14"/>
    <mergeCell ref="AH14:AI14"/>
    <mergeCell ref="AL14:AM14"/>
    <mergeCell ref="AZ14:BA14"/>
    <mergeCell ref="AZ15:BA15"/>
    <mergeCell ref="X26:Y28"/>
    <mergeCell ref="AH26:AI28"/>
    <mergeCell ref="AN26:AO28"/>
    <mergeCell ref="BD26:BE28"/>
    <mergeCell ref="BL28:BM28"/>
    <mergeCell ref="Z28:AA28"/>
    <mergeCell ref="AF28:AG28"/>
    <mergeCell ref="AP28:AQ28"/>
    <mergeCell ref="AA26:AB27"/>
    <mergeCell ref="AE26:AF27"/>
    <mergeCell ref="AV36:AY53"/>
    <mergeCell ref="BD36:BG53"/>
    <mergeCell ref="BL36:BO53"/>
    <mergeCell ref="AB29:AF30"/>
    <mergeCell ref="L29:O30"/>
    <mergeCell ref="AR29:AU30"/>
    <mergeCell ref="BH29:BK30"/>
    <mergeCell ref="AV34:AY35"/>
    <mergeCell ref="BD34:BG35"/>
    <mergeCell ref="BL34:BO35"/>
    <mergeCell ref="H36:K53"/>
    <mergeCell ref="P36:S53"/>
    <mergeCell ref="X36:AA53"/>
    <mergeCell ref="AF36:AI53"/>
    <mergeCell ref="AN36:AQ53"/>
    <mergeCell ref="H34:K35"/>
    <mergeCell ref="P34:S35"/>
    <mergeCell ref="X34:AA35"/>
    <mergeCell ref="AF34:AI35"/>
    <mergeCell ref="AN34:AQ35"/>
    <mergeCell ref="BN26:BO28"/>
    <mergeCell ref="BH18:BI18"/>
    <mergeCell ref="AR19:AS19"/>
    <mergeCell ref="AT19:AU19"/>
    <mergeCell ref="BH19:BI19"/>
    <mergeCell ref="AV28:AW28"/>
    <mergeCell ref="BF28:BG28"/>
    <mergeCell ref="AQ26:AR27"/>
    <mergeCell ref="AU26:AV27"/>
    <mergeCell ref="BG26:BH27"/>
    <mergeCell ref="BK26:BL27"/>
    <mergeCell ref="Q20:Z24"/>
    <mergeCell ref="AX20:BF24"/>
    <mergeCell ref="AX16:AY16"/>
    <mergeCell ref="BD16:BE16"/>
    <mergeCell ref="AX17:AY17"/>
    <mergeCell ref="BD17:BE17"/>
    <mergeCell ref="AR18:AS18"/>
    <mergeCell ref="AX18:AY18"/>
    <mergeCell ref="BD18:BE18"/>
    <mergeCell ref="AG16:AN19"/>
    <mergeCell ref="B1:BM1"/>
    <mergeCell ref="AH12:AI12"/>
    <mergeCell ref="AL12:AM12"/>
    <mergeCell ref="R13:S13"/>
    <mergeCell ref="V13:W13"/>
    <mergeCell ref="AH13:AI13"/>
    <mergeCell ref="AL13:AM13"/>
    <mergeCell ref="AZ13:BA13"/>
    <mergeCell ref="B3:BM4"/>
    <mergeCell ref="AA6:AO7"/>
    <mergeCell ref="AD9:AM10"/>
  </mergeCells>
  <phoneticPr fontId="93"/>
  <printOptions horizontalCentered="1"/>
  <pageMargins left="0.118110236220472" right="0.118110236220472" top="0.55118110236220497" bottom="0" header="0.31496062992126" footer="0.31496062992126"/>
  <pageSetup paperSize="9" scale="41" orientation="landscape" horizontalDpi="360" verticalDpi="36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01FE-44D5-41E7-95AA-976805F61C74}">
  <sheetPr>
    <tabColor rgb="FF92D050"/>
    <pageSetUpPr fitToPage="1"/>
  </sheetPr>
  <dimension ref="A1:BN35"/>
  <sheetViews>
    <sheetView showGridLines="0" view="pageBreakPreview" zoomScale="40" zoomScaleNormal="40" zoomScaleSheetLayoutView="40" workbookViewId="0">
      <selection activeCell="AB12" sqref="AB12"/>
    </sheetView>
  </sheetViews>
  <sheetFormatPr defaultColWidth="5.25" defaultRowHeight="15.75"/>
  <cols>
    <col min="1" max="16384" width="5.25" style="39"/>
  </cols>
  <sheetData>
    <row r="1" spans="4:66" ht="48.75">
      <c r="D1" s="1112" t="s">
        <v>389</v>
      </c>
      <c r="E1" s="1112"/>
      <c r="F1" s="1112"/>
      <c r="G1" s="1112"/>
      <c r="H1" s="1112"/>
      <c r="I1" s="1112"/>
      <c r="J1" s="1112"/>
      <c r="K1" s="1112"/>
      <c r="L1" s="1112"/>
      <c r="M1" s="1112"/>
      <c r="N1" s="1112"/>
      <c r="O1" s="1112"/>
      <c r="P1" s="1112"/>
      <c r="Q1" s="1112"/>
      <c r="R1" s="1112"/>
      <c r="S1" s="1112"/>
      <c r="T1" s="1112"/>
      <c r="U1" s="1112"/>
      <c r="V1" s="1112"/>
      <c r="W1" s="1112"/>
      <c r="X1" s="1112"/>
      <c r="Y1" s="1112"/>
      <c r="Z1" s="1112"/>
      <c r="AA1" s="1112"/>
      <c r="AB1" s="1112"/>
      <c r="AC1" s="1112"/>
      <c r="AD1" s="1112"/>
      <c r="AE1" s="1112"/>
      <c r="AF1" s="1112"/>
      <c r="AG1" s="1112"/>
      <c r="AH1" s="1112"/>
      <c r="AI1" s="1112"/>
      <c r="AJ1" s="1112"/>
      <c r="AK1" s="1112"/>
      <c r="AL1" s="1112"/>
      <c r="AM1" s="1112"/>
      <c r="AN1" s="1112"/>
      <c r="AO1" s="1112"/>
      <c r="AP1" s="1112"/>
      <c r="AQ1" s="1112"/>
      <c r="AR1" s="1112"/>
      <c r="AS1" s="1112"/>
      <c r="AT1" s="1112"/>
      <c r="AU1" s="1112"/>
      <c r="AV1" s="1112"/>
      <c r="AW1" s="1112"/>
      <c r="AX1" s="1112"/>
      <c r="AY1" s="1112"/>
      <c r="AZ1" s="1112"/>
      <c r="BA1" s="1112"/>
      <c r="BB1" s="1112"/>
      <c r="BC1" s="1112"/>
      <c r="BD1" s="1112"/>
      <c r="BE1" s="1112"/>
      <c r="BF1" s="1112"/>
      <c r="BG1" s="1112"/>
      <c r="BH1" s="1112"/>
      <c r="BI1" s="1112"/>
      <c r="BJ1" s="1112"/>
      <c r="BK1" s="1112"/>
      <c r="BL1" s="1112"/>
    </row>
    <row r="2" spans="4:66" ht="117.75" customHeight="1" thickBot="1">
      <c r="Q2" s="1033" t="s">
        <v>386</v>
      </c>
      <c r="R2" s="1033"/>
      <c r="S2" s="1033"/>
      <c r="T2" s="1033"/>
      <c r="U2" s="1033"/>
      <c r="V2" s="1033"/>
      <c r="W2" s="1033"/>
      <c r="X2" s="1033"/>
      <c r="Y2" s="1033"/>
      <c r="Z2" s="1033"/>
      <c r="AA2" s="1033"/>
      <c r="AB2" s="1033"/>
      <c r="AC2" s="1033"/>
      <c r="AD2" s="1033"/>
      <c r="AE2" s="1033"/>
      <c r="AF2" s="1033"/>
      <c r="AG2" s="1033"/>
      <c r="AH2" s="1033"/>
      <c r="AI2" s="1033"/>
      <c r="AJ2" s="1033"/>
      <c r="AK2" s="1033"/>
      <c r="AL2" s="1033"/>
      <c r="AM2" s="1033"/>
      <c r="AN2" s="1033"/>
      <c r="AO2" s="1033"/>
      <c r="AP2" s="1033"/>
      <c r="AQ2" s="1033"/>
      <c r="AR2" s="1033"/>
      <c r="AS2" s="1033"/>
      <c r="AT2" s="1033"/>
      <c r="AU2" s="1033"/>
      <c r="AV2" s="1033"/>
      <c r="AW2" s="357"/>
    </row>
    <row r="3" spans="4:66">
      <c r="Q3" s="1125"/>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1126"/>
      <c r="AQ3" s="1126"/>
      <c r="AR3" s="1126"/>
      <c r="AS3" s="1126"/>
      <c r="AT3" s="1126"/>
      <c r="AU3" s="1126"/>
      <c r="AV3" s="1127"/>
    </row>
    <row r="4" spans="4:66">
      <c r="Q4" s="1128"/>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30"/>
    </row>
    <row r="5" spans="4:66">
      <c r="Q5" s="1128"/>
      <c r="R5" s="1129"/>
      <c r="S5" s="1129"/>
      <c r="T5" s="1129"/>
      <c r="U5" s="1129"/>
      <c r="V5" s="1129"/>
      <c r="W5" s="1129"/>
      <c r="X5" s="1129"/>
      <c r="Y5" s="1129"/>
      <c r="Z5" s="1129"/>
      <c r="AA5" s="1129"/>
      <c r="AB5" s="1129"/>
      <c r="AC5" s="1129"/>
      <c r="AD5" s="1129"/>
      <c r="AE5" s="1129"/>
      <c r="AF5" s="1129"/>
      <c r="AG5" s="1129"/>
      <c r="AH5" s="1129"/>
      <c r="AI5" s="1129"/>
      <c r="AJ5" s="1129"/>
      <c r="AK5" s="1129"/>
      <c r="AL5" s="1129"/>
      <c r="AM5" s="1129"/>
      <c r="AN5" s="1129"/>
      <c r="AO5" s="1129"/>
      <c r="AP5" s="1129"/>
      <c r="AQ5" s="1129"/>
      <c r="AR5" s="1129"/>
      <c r="AS5" s="1129"/>
      <c r="AT5" s="1129"/>
      <c r="AU5" s="1129"/>
      <c r="AV5" s="1130"/>
    </row>
    <row r="6" spans="4:66" ht="16.5" thickBot="1">
      <c r="Q6" s="1131"/>
      <c r="R6" s="1132"/>
      <c r="S6" s="1132"/>
      <c r="T6" s="1132"/>
      <c r="U6" s="1132"/>
      <c r="V6" s="1132"/>
      <c r="W6" s="1132"/>
      <c r="X6" s="1132"/>
      <c r="Y6" s="1132"/>
      <c r="Z6" s="1132"/>
      <c r="AA6" s="1132"/>
      <c r="AB6" s="1132"/>
      <c r="AC6" s="1132"/>
      <c r="AD6" s="1132"/>
      <c r="AE6" s="1132"/>
      <c r="AF6" s="1132"/>
      <c r="AG6" s="1132"/>
      <c r="AH6" s="1132"/>
      <c r="AI6" s="1132"/>
      <c r="AJ6" s="1132"/>
      <c r="AK6" s="1132"/>
      <c r="AL6" s="1132"/>
      <c r="AM6" s="1132"/>
      <c r="AN6" s="1132"/>
      <c r="AO6" s="1132"/>
      <c r="AP6" s="1132"/>
      <c r="AQ6" s="1132"/>
      <c r="AR6" s="1132"/>
      <c r="AS6" s="1132"/>
      <c r="AT6" s="1132"/>
      <c r="AU6" s="1132"/>
      <c r="AV6" s="1133"/>
    </row>
    <row r="7" spans="4:66">
      <c r="Q7" s="64"/>
      <c r="R7" s="64"/>
      <c r="S7" s="64"/>
      <c r="T7" s="64"/>
      <c r="U7" s="64"/>
      <c r="V7" s="64"/>
      <c r="W7" s="64"/>
      <c r="X7" s="64"/>
      <c r="Y7" s="64"/>
      <c r="Z7" s="64"/>
      <c r="AA7" s="64"/>
      <c r="AE7" s="64"/>
      <c r="AF7" s="358"/>
      <c r="AG7" s="64"/>
      <c r="AI7" s="64"/>
      <c r="AJ7" s="64"/>
      <c r="AK7" s="64"/>
      <c r="AL7" s="64"/>
      <c r="AM7" s="64"/>
      <c r="AN7" s="64"/>
      <c r="AO7" s="64"/>
      <c r="AP7" s="64"/>
      <c r="AQ7" s="64"/>
      <c r="AR7" s="64"/>
      <c r="AS7" s="64"/>
      <c r="AT7" s="64"/>
      <c r="AU7" s="64"/>
      <c r="AV7" s="64"/>
    </row>
    <row r="8" spans="4:66">
      <c r="AF8" s="95"/>
    </row>
    <row r="9" spans="4:66">
      <c r="Q9" s="94"/>
      <c r="R9" s="94"/>
      <c r="S9" s="94"/>
      <c r="T9" s="94"/>
      <c r="U9" s="94"/>
      <c r="V9" s="94"/>
      <c r="W9" s="94"/>
      <c r="X9" s="94"/>
      <c r="Y9" s="94"/>
      <c r="Z9" s="94"/>
      <c r="AA9" s="94"/>
      <c r="AB9" s="94"/>
      <c r="AE9" s="94"/>
      <c r="AF9" s="359"/>
      <c r="AG9" s="94"/>
      <c r="AI9" s="94"/>
      <c r="AJ9" s="94"/>
      <c r="AK9" s="94"/>
      <c r="AL9" s="94"/>
      <c r="AM9" s="94"/>
      <c r="AN9" s="94"/>
      <c r="AO9" s="94"/>
      <c r="AP9" s="94"/>
      <c r="AQ9" s="94"/>
      <c r="AR9" s="94"/>
      <c r="AS9" s="94"/>
      <c r="AT9" s="94"/>
      <c r="AU9" s="94"/>
      <c r="AV9" s="94"/>
    </row>
    <row r="10" spans="4:66" ht="35.25">
      <c r="F10" s="360"/>
      <c r="G10" s="360"/>
      <c r="H10" s="360"/>
      <c r="I10" s="360"/>
      <c r="J10" s="360"/>
      <c r="K10" s="360"/>
      <c r="L10" s="361"/>
      <c r="M10" s="361"/>
      <c r="N10" s="360"/>
      <c r="O10" s="360"/>
      <c r="P10" s="362"/>
      <c r="Q10" s="361"/>
      <c r="R10" s="361"/>
      <c r="S10" s="361"/>
      <c r="T10" s="361"/>
      <c r="U10" s="361"/>
      <c r="V10" s="361"/>
      <c r="W10" s="361"/>
      <c r="X10" s="361"/>
      <c r="Y10" s="361"/>
      <c r="Z10" s="363"/>
      <c r="AA10" s="360"/>
      <c r="AB10" s="1134" t="s">
        <v>387</v>
      </c>
      <c r="AC10" s="1134"/>
      <c r="AD10" s="1134"/>
      <c r="AE10" s="1134"/>
      <c r="AF10" s="1134"/>
      <c r="AG10" s="1134"/>
      <c r="AH10" s="1134"/>
      <c r="AI10" s="1134"/>
      <c r="AJ10" s="1134"/>
      <c r="AK10" s="1134"/>
      <c r="AL10" s="364"/>
      <c r="AM10" s="365"/>
      <c r="AN10" s="365"/>
      <c r="AO10" s="361"/>
      <c r="AP10" s="361"/>
      <c r="AQ10" s="361"/>
      <c r="AR10" s="361"/>
      <c r="AS10" s="361"/>
      <c r="AT10" s="361"/>
      <c r="AU10" s="361"/>
      <c r="AV10" s="362"/>
      <c r="AW10" s="361"/>
      <c r="AX10" s="361"/>
      <c r="AY10" s="360"/>
      <c r="AZ10" s="360"/>
      <c r="BA10" s="360"/>
      <c r="BB10" s="361"/>
      <c r="BC10" s="361"/>
      <c r="BD10" s="361"/>
      <c r="BE10" s="361"/>
      <c r="BF10" s="361"/>
      <c r="BG10" s="361"/>
      <c r="BH10" s="361"/>
      <c r="BI10" s="361"/>
      <c r="BJ10" s="366"/>
      <c r="BK10" s="38"/>
      <c r="BL10" s="38"/>
      <c r="BM10" s="38"/>
      <c r="BN10" s="38"/>
    </row>
    <row r="11" spans="4:66" ht="35.25">
      <c r="D11" s="68"/>
      <c r="E11" s="68"/>
      <c r="F11" s="367"/>
      <c r="G11" s="367"/>
      <c r="H11" s="367"/>
      <c r="I11" s="368"/>
      <c r="J11" s="368"/>
      <c r="K11" s="368"/>
      <c r="L11" s="367"/>
      <c r="M11" s="367"/>
      <c r="N11" s="360"/>
      <c r="O11" s="360"/>
      <c r="P11" s="369"/>
      <c r="Q11" s="367"/>
      <c r="R11" s="367"/>
      <c r="S11" s="367"/>
      <c r="T11" s="367"/>
      <c r="U11" s="367"/>
      <c r="V11" s="367"/>
      <c r="W11" s="367"/>
      <c r="X11" s="367"/>
      <c r="Y11" s="367"/>
      <c r="Z11" s="370"/>
      <c r="AA11" s="360"/>
      <c r="AB11" s="1120" t="s">
        <v>391</v>
      </c>
      <c r="AC11" s="1120"/>
      <c r="AD11" s="1120"/>
      <c r="AE11" s="1120"/>
      <c r="AF11" s="1120"/>
      <c r="AG11" s="1120"/>
      <c r="AH11" s="1120"/>
      <c r="AI11" s="1120"/>
      <c r="AJ11" s="1120"/>
      <c r="AK11" s="1120"/>
      <c r="AL11" s="371"/>
      <c r="AM11" s="370"/>
      <c r="AN11" s="370"/>
      <c r="AO11" s="368"/>
      <c r="AP11" s="367"/>
      <c r="AQ11" s="367"/>
      <c r="AR11" s="367"/>
      <c r="AS11" s="367"/>
      <c r="AT11" s="367"/>
      <c r="AU11" s="367"/>
      <c r="AV11" s="369"/>
      <c r="AW11" s="367"/>
      <c r="AX11" s="367"/>
      <c r="AY11" s="360"/>
      <c r="AZ11" s="360"/>
      <c r="BA11" s="360"/>
      <c r="BB11" s="367"/>
      <c r="BC11" s="367"/>
      <c r="BD11" s="367"/>
      <c r="BE11" s="368"/>
      <c r="BF11" s="367"/>
      <c r="BG11" s="367"/>
      <c r="BH11" s="367"/>
      <c r="BI11" s="367"/>
      <c r="BJ11" s="366"/>
      <c r="BK11" s="38"/>
      <c r="BL11" s="38"/>
      <c r="BM11" s="38"/>
      <c r="BN11" s="38"/>
    </row>
    <row r="12" spans="4:66" ht="35.25">
      <c r="F12" s="370"/>
      <c r="G12" s="370"/>
      <c r="H12" s="372"/>
      <c r="I12" s="373"/>
      <c r="J12" s="373"/>
      <c r="K12" s="367"/>
      <c r="L12" s="374"/>
      <c r="M12" s="1117" t="s">
        <v>388</v>
      </c>
      <c r="N12" s="1117"/>
      <c r="O12" s="1117"/>
      <c r="P12" s="1117"/>
      <c r="Q12" s="1117"/>
      <c r="R12" s="1117"/>
      <c r="S12" s="1117"/>
      <c r="T12" s="1117"/>
      <c r="U12" s="375"/>
      <c r="V12" s="375"/>
      <c r="W12" s="375"/>
      <c r="X12" s="376"/>
      <c r="Y12" s="377"/>
      <c r="Z12" s="377"/>
      <c r="AA12" s="377"/>
      <c r="AB12" s="377"/>
      <c r="AC12" s="377"/>
      <c r="AD12" s="377"/>
      <c r="AE12" s="377"/>
      <c r="AF12" s="377"/>
      <c r="AG12" s="377"/>
      <c r="AH12" s="377"/>
      <c r="AI12" s="378"/>
      <c r="AJ12" s="377"/>
      <c r="AK12" s="377"/>
      <c r="AL12" s="379"/>
      <c r="AM12" s="375"/>
      <c r="AN12" s="375"/>
      <c r="AO12" s="377"/>
      <c r="AP12" s="375"/>
      <c r="AQ12" s="375"/>
      <c r="AR12" s="375"/>
      <c r="AS12" s="1117" t="s">
        <v>388</v>
      </c>
      <c r="AT12" s="1117"/>
      <c r="AU12" s="1117"/>
      <c r="AV12" s="1117"/>
      <c r="AW12" s="1117"/>
      <c r="AX12" s="1117"/>
      <c r="AY12" s="1117"/>
      <c r="AZ12" s="1117"/>
      <c r="BA12" s="380"/>
      <c r="BB12" s="381"/>
      <c r="BC12" s="381"/>
      <c r="BD12" s="381"/>
      <c r="BE12" s="360"/>
      <c r="BF12" s="382"/>
      <c r="BG12" s="360"/>
      <c r="BH12" s="360"/>
      <c r="BI12" s="360"/>
      <c r="BJ12" s="360"/>
    </row>
    <row r="13" spans="4:66" ht="35.25">
      <c r="F13" s="360"/>
      <c r="G13" s="373"/>
      <c r="H13" s="383"/>
      <c r="I13" s="373"/>
      <c r="J13" s="373"/>
      <c r="K13" s="367"/>
      <c r="L13" s="370"/>
      <c r="M13" s="1120" t="s">
        <v>390</v>
      </c>
      <c r="N13" s="1120"/>
      <c r="O13" s="1120"/>
      <c r="P13" s="1120"/>
      <c r="Q13" s="1120"/>
      <c r="R13" s="1120"/>
      <c r="S13" s="1120"/>
      <c r="T13" s="1120"/>
      <c r="U13" s="360"/>
      <c r="V13" s="360"/>
      <c r="W13" s="360"/>
      <c r="X13" s="384"/>
      <c r="Y13" s="360"/>
      <c r="Z13" s="360"/>
      <c r="AA13" s="360"/>
      <c r="AB13" s="360"/>
      <c r="AC13" s="367"/>
      <c r="AD13" s="367"/>
      <c r="AE13" s="367"/>
      <c r="AF13" s="367"/>
      <c r="AG13" s="367"/>
      <c r="AH13" s="367"/>
      <c r="AI13" s="360"/>
      <c r="AJ13" s="360"/>
      <c r="AK13" s="360"/>
      <c r="AL13" s="384"/>
      <c r="AM13" s="360"/>
      <c r="AN13" s="360"/>
      <c r="AO13" s="360"/>
      <c r="AP13" s="360"/>
      <c r="AQ13" s="360"/>
      <c r="AR13" s="360"/>
      <c r="AS13" s="1120" t="s">
        <v>390</v>
      </c>
      <c r="AT13" s="1120"/>
      <c r="AU13" s="1120"/>
      <c r="AV13" s="1120"/>
      <c r="AW13" s="1120"/>
      <c r="AX13" s="1120"/>
      <c r="AY13" s="1120"/>
      <c r="AZ13" s="1120"/>
      <c r="BA13" s="371"/>
      <c r="BB13" s="360"/>
      <c r="BC13" s="360"/>
      <c r="BD13" s="360"/>
      <c r="BE13" s="360"/>
      <c r="BF13" s="384"/>
      <c r="BG13" s="360"/>
      <c r="BH13" s="360"/>
      <c r="BI13" s="360"/>
      <c r="BJ13" s="360"/>
    </row>
    <row r="14" spans="4:66" ht="33">
      <c r="F14" s="360"/>
      <c r="G14" s="373"/>
      <c r="H14" s="383"/>
      <c r="I14" s="373"/>
      <c r="J14" s="373"/>
      <c r="K14" s="360"/>
      <c r="L14" s="367"/>
      <c r="M14" s="360"/>
      <c r="N14" s="360"/>
      <c r="O14" s="360"/>
      <c r="P14" s="360"/>
      <c r="Q14" s="360"/>
      <c r="R14" s="373"/>
      <c r="S14" s="385"/>
      <c r="T14" s="386"/>
      <c r="U14" s="386"/>
      <c r="V14" s="387"/>
      <c r="W14" s="387"/>
      <c r="X14" s="388"/>
      <c r="Y14" s="387"/>
      <c r="Z14" s="387"/>
      <c r="AA14" s="387"/>
      <c r="AB14" s="360"/>
      <c r="AC14" s="360"/>
      <c r="AD14" s="360"/>
      <c r="AE14" s="360"/>
      <c r="AF14" s="360"/>
      <c r="AG14" s="360"/>
      <c r="AH14" s="360"/>
      <c r="AI14" s="368"/>
      <c r="AJ14" s="387"/>
      <c r="AK14" s="360"/>
      <c r="AL14" s="388"/>
      <c r="AM14" s="360"/>
      <c r="AN14" s="387"/>
      <c r="AO14" s="360"/>
      <c r="AP14" s="386"/>
      <c r="AQ14" s="386"/>
      <c r="AR14" s="373"/>
      <c r="AS14" s="373"/>
      <c r="AT14" s="367"/>
      <c r="AU14" s="367"/>
      <c r="AV14" s="367"/>
      <c r="AW14" s="367"/>
      <c r="AX14" s="367"/>
      <c r="AY14" s="367"/>
      <c r="AZ14" s="367"/>
      <c r="BA14" s="373"/>
      <c r="BB14" s="385"/>
      <c r="BC14" s="386"/>
      <c r="BD14" s="386"/>
      <c r="BE14" s="387"/>
      <c r="BF14" s="389"/>
      <c r="BG14" s="360"/>
      <c r="BH14" s="360"/>
      <c r="BI14" s="360"/>
      <c r="BJ14" s="360"/>
    </row>
    <row r="15" spans="4:66" ht="48.75">
      <c r="D15" s="93"/>
      <c r="E15" s="93"/>
      <c r="F15" s="1116" t="s">
        <v>390</v>
      </c>
      <c r="G15" s="1117"/>
      <c r="H15" s="1117"/>
      <c r="I15" s="1117"/>
      <c r="J15" s="1117"/>
      <c r="K15" s="1123"/>
      <c r="L15" s="367"/>
      <c r="M15" s="360"/>
      <c r="N15" s="360"/>
      <c r="O15" s="360"/>
      <c r="P15" s="360"/>
      <c r="Q15" s="360"/>
      <c r="R15" s="373"/>
      <c r="S15" s="384"/>
      <c r="T15" s="360"/>
      <c r="U15" s="1117" t="s">
        <v>390</v>
      </c>
      <c r="V15" s="1117"/>
      <c r="W15" s="1117"/>
      <c r="X15" s="1117"/>
      <c r="Y15" s="1117"/>
      <c r="Z15" s="1117"/>
      <c r="AA15" s="1117"/>
      <c r="AB15" s="390"/>
      <c r="AC15" s="360"/>
      <c r="AD15" s="360"/>
      <c r="AE15" s="360"/>
      <c r="AF15" s="360"/>
      <c r="AG15" s="360"/>
      <c r="AH15" s="360"/>
      <c r="AI15" s="391"/>
      <c r="AJ15" s="1117" t="s">
        <v>390</v>
      </c>
      <c r="AK15" s="1117"/>
      <c r="AL15" s="1117"/>
      <c r="AM15" s="1117"/>
      <c r="AN15" s="1117"/>
      <c r="AO15" s="1117"/>
      <c r="AP15" s="1117"/>
      <c r="AQ15" s="383"/>
      <c r="AR15" s="373"/>
      <c r="AS15" s="373"/>
      <c r="AT15" s="367"/>
      <c r="AU15" s="367"/>
      <c r="AV15" s="367"/>
      <c r="AW15" s="367"/>
      <c r="AX15" s="367"/>
      <c r="AY15" s="367"/>
      <c r="AZ15" s="367"/>
      <c r="BA15" s="373"/>
      <c r="BB15" s="384"/>
      <c r="BC15" s="360"/>
      <c r="BD15" s="1117" t="s">
        <v>390</v>
      </c>
      <c r="BE15" s="1117"/>
      <c r="BF15" s="1117"/>
      <c r="BG15" s="1117"/>
      <c r="BH15" s="1117"/>
      <c r="BI15" s="1117"/>
      <c r="BJ15" s="392"/>
    </row>
    <row r="16" spans="4:66" ht="48.75">
      <c r="D16" s="93"/>
      <c r="E16" s="93"/>
      <c r="F16" s="1119"/>
      <c r="G16" s="1120"/>
      <c r="H16" s="1120"/>
      <c r="I16" s="1120"/>
      <c r="J16" s="1120"/>
      <c r="K16" s="1124"/>
      <c r="L16" s="367"/>
      <c r="M16" s="367"/>
      <c r="N16" s="367"/>
      <c r="O16" s="367"/>
      <c r="P16" s="367"/>
      <c r="Q16" s="367"/>
      <c r="R16" s="373"/>
      <c r="S16" s="384"/>
      <c r="T16" s="360"/>
      <c r="U16" s="1120"/>
      <c r="V16" s="1120"/>
      <c r="W16" s="1120"/>
      <c r="X16" s="1120"/>
      <c r="Y16" s="1120"/>
      <c r="Z16" s="1120"/>
      <c r="AA16" s="1120"/>
      <c r="AB16" s="383"/>
      <c r="AC16" s="360"/>
      <c r="AD16" s="360"/>
      <c r="AE16" s="360"/>
      <c r="AF16" s="360"/>
      <c r="AG16" s="360"/>
      <c r="AH16" s="384"/>
      <c r="AI16" s="360"/>
      <c r="AJ16" s="1120"/>
      <c r="AK16" s="1120"/>
      <c r="AL16" s="1120"/>
      <c r="AM16" s="1120"/>
      <c r="AN16" s="1120"/>
      <c r="AO16" s="1120"/>
      <c r="AP16" s="1120"/>
      <c r="AQ16" s="383"/>
      <c r="AR16" s="373"/>
      <c r="AS16" s="373"/>
      <c r="AT16" s="367"/>
      <c r="AU16" s="367"/>
      <c r="AV16" s="367"/>
      <c r="AW16" s="367"/>
      <c r="AX16" s="367"/>
      <c r="AY16" s="367"/>
      <c r="AZ16" s="367"/>
      <c r="BA16" s="373"/>
      <c r="BB16" s="384"/>
      <c r="BC16" s="360"/>
      <c r="BD16" s="1120"/>
      <c r="BE16" s="1120"/>
      <c r="BF16" s="1120"/>
      <c r="BG16" s="1120"/>
      <c r="BH16" s="1120"/>
      <c r="BI16" s="1120"/>
      <c r="BJ16" s="393"/>
    </row>
    <row r="17" spans="1:66" ht="48.75">
      <c r="D17" s="55"/>
      <c r="E17" s="55"/>
      <c r="F17" s="394"/>
      <c r="G17" s="373"/>
      <c r="H17" s="373"/>
      <c r="I17" s="373"/>
      <c r="J17" s="373"/>
      <c r="K17" s="384"/>
      <c r="L17" s="367"/>
      <c r="M17" s="367"/>
      <c r="N17" s="367"/>
      <c r="O17" s="367"/>
      <c r="P17" s="367"/>
      <c r="Q17" s="367"/>
      <c r="R17" s="373"/>
      <c r="S17" s="384"/>
      <c r="T17" s="360"/>
      <c r="U17" s="360"/>
      <c r="V17" s="360"/>
      <c r="W17" s="395"/>
      <c r="X17" s="395"/>
      <c r="Y17" s="360"/>
      <c r="Z17" s="360"/>
      <c r="AA17" s="360"/>
      <c r="AB17" s="383"/>
      <c r="AC17" s="360"/>
      <c r="AD17" s="360"/>
      <c r="AE17" s="360"/>
      <c r="AF17" s="360"/>
      <c r="AG17" s="360"/>
      <c r="AH17" s="384"/>
      <c r="AI17" s="360"/>
      <c r="AJ17" s="360"/>
      <c r="AK17" s="360"/>
      <c r="AL17" s="385"/>
      <c r="AM17" s="385"/>
      <c r="AN17" s="385"/>
      <c r="AO17" s="360"/>
      <c r="AP17" s="373"/>
      <c r="AQ17" s="383"/>
      <c r="AR17" s="373"/>
      <c r="AS17" s="373"/>
      <c r="AT17" s="367"/>
      <c r="AU17" s="367"/>
      <c r="AV17" s="367"/>
      <c r="AW17" s="367"/>
      <c r="AX17" s="367"/>
      <c r="AY17" s="367"/>
      <c r="AZ17" s="367"/>
      <c r="BA17" s="373"/>
      <c r="BB17" s="384"/>
      <c r="BC17" s="360"/>
      <c r="BD17" s="360"/>
      <c r="BE17" s="360"/>
      <c r="BF17" s="395"/>
      <c r="BG17" s="395"/>
      <c r="BH17" s="395"/>
      <c r="BI17" s="360"/>
      <c r="BJ17" s="384"/>
    </row>
    <row r="18" spans="1:66" ht="33">
      <c r="F18" s="394"/>
      <c r="G18" s="360"/>
      <c r="H18" s="360"/>
      <c r="I18" s="373"/>
      <c r="J18" s="373"/>
      <c r="K18" s="369"/>
      <c r="L18" s="367"/>
      <c r="M18" s="360"/>
      <c r="N18" s="360"/>
      <c r="O18" s="360"/>
      <c r="P18" s="367"/>
      <c r="Q18" s="368"/>
      <c r="R18" s="368"/>
      <c r="S18" s="396"/>
      <c r="T18" s="397"/>
      <c r="U18" s="397"/>
      <c r="V18" s="368"/>
      <c r="W18" s="360"/>
      <c r="X18" s="360"/>
      <c r="Y18" s="360"/>
      <c r="Z18" s="360"/>
      <c r="AA18" s="360"/>
      <c r="AB18" s="369"/>
      <c r="AC18" s="367"/>
      <c r="AD18" s="360"/>
      <c r="AE18" s="360"/>
      <c r="AF18" s="360"/>
      <c r="AG18" s="367"/>
      <c r="AH18" s="369"/>
      <c r="AI18" s="360"/>
      <c r="AJ18" s="360"/>
      <c r="AK18" s="360"/>
      <c r="AL18" s="367"/>
      <c r="AM18" s="360"/>
      <c r="AN18" s="360"/>
      <c r="AO18" s="387"/>
      <c r="AP18" s="387"/>
      <c r="AQ18" s="388"/>
      <c r="AR18" s="386"/>
      <c r="AS18" s="386"/>
      <c r="AT18" s="368"/>
      <c r="AU18" s="367"/>
      <c r="AV18" s="360"/>
      <c r="AW18" s="360"/>
      <c r="AX18" s="360"/>
      <c r="AY18" s="367"/>
      <c r="AZ18" s="368"/>
      <c r="BA18" s="368"/>
      <c r="BB18" s="396"/>
      <c r="BC18" s="397"/>
      <c r="BD18" s="397"/>
      <c r="BE18" s="368"/>
      <c r="BF18" s="360"/>
      <c r="BG18" s="360"/>
      <c r="BH18" s="360"/>
      <c r="BI18" s="360"/>
      <c r="BJ18" s="384"/>
    </row>
    <row r="19" spans="1:66" ht="33">
      <c r="A19" s="37"/>
      <c r="B19" s="37"/>
      <c r="C19" s="37"/>
      <c r="D19" s="38"/>
      <c r="E19" s="69"/>
      <c r="F19" s="1113"/>
      <c r="G19" s="1114"/>
      <c r="H19" s="1114"/>
      <c r="I19" s="1114"/>
      <c r="J19" s="1114"/>
      <c r="K19" s="1115"/>
      <c r="L19" s="373"/>
      <c r="M19" s="373"/>
      <c r="N19" s="373"/>
      <c r="O19" s="360"/>
      <c r="P19" s="384"/>
      <c r="Q19" s="1116" t="s">
        <v>390</v>
      </c>
      <c r="R19" s="1117"/>
      <c r="S19" s="1117"/>
      <c r="T19" s="1117"/>
      <c r="U19" s="1117"/>
      <c r="V19" s="1118"/>
      <c r="W19" s="360"/>
      <c r="X19" s="360"/>
      <c r="Y19" s="1114"/>
      <c r="Z19" s="1114"/>
      <c r="AA19" s="1114"/>
      <c r="AB19" s="1122"/>
      <c r="AC19" s="398"/>
      <c r="AD19" s="373"/>
      <c r="AE19" s="360"/>
      <c r="AF19" s="360"/>
      <c r="AG19" s="373"/>
      <c r="AH19" s="383"/>
      <c r="AI19" s="360"/>
      <c r="AJ19" s="360"/>
      <c r="AK19" s="360"/>
      <c r="AL19" s="373"/>
      <c r="AM19" s="373"/>
      <c r="AN19" s="383"/>
      <c r="AO19" s="1116" t="s">
        <v>390</v>
      </c>
      <c r="AP19" s="1117"/>
      <c r="AQ19" s="1117"/>
      <c r="AR19" s="1117"/>
      <c r="AS19" s="1117"/>
      <c r="AT19" s="1118"/>
      <c r="AU19" s="373"/>
      <c r="AV19" s="373"/>
      <c r="AW19" s="373"/>
      <c r="AX19" s="360"/>
      <c r="AY19" s="384"/>
      <c r="AZ19" s="1116" t="s">
        <v>390</v>
      </c>
      <c r="BA19" s="1117"/>
      <c r="BB19" s="1117"/>
      <c r="BC19" s="1117"/>
      <c r="BD19" s="1117"/>
      <c r="BE19" s="1118"/>
      <c r="BF19" s="360"/>
      <c r="BG19" s="360"/>
      <c r="BH19" s="360"/>
      <c r="BI19" s="360"/>
      <c r="BJ19" s="360"/>
      <c r="BK19" s="84"/>
      <c r="BL19" s="38"/>
    </row>
    <row r="20" spans="1:66" ht="33">
      <c r="A20" s="37"/>
      <c r="B20" s="37"/>
      <c r="C20" s="37"/>
      <c r="D20" s="38"/>
      <c r="E20" s="69"/>
      <c r="F20" s="1113"/>
      <c r="G20" s="1114"/>
      <c r="H20" s="1114"/>
      <c r="I20" s="1114"/>
      <c r="J20" s="1114"/>
      <c r="K20" s="1115"/>
      <c r="L20" s="373"/>
      <c r="M20" s="373"/>
      <c r="N20" s="373"/>
      <c r="O20" s="360"/>
      <c r="P20" s="384"/>
      <c r="Q20" s="1119"/>
      <c r="R20" s="1120"/>
      <c r="S20" s="1120"/>
      <c r="T20" s="1120"/>
      <c r="U20" s="1120"/>
      <c r="V20" s="1121"/>
      <c r="W20" s="360"/>
      <c r="X20" s="360"/>
      <c r="Y20" s="1114"/>
      <c r="Z20" s="1114"/>
      <c r="AA20" s="1114"/>
      <c r="AB20" s="1122"/>
      <c r="AC20" s="398"/>
      <c r="AD20" s="373"/>
      <c r="AE20" s="360"/>
      <c r="AF20" s="360"/>
      <c r="AG20" s="373"/>
      <c r="AH20" s="383"/>
      <c r="AI20" s="360"/>
      <c r="AJ20" s="360"/>
      <c r="AK20" s="360"/>
      <c r="AL20" s="373"/>
      <c r="AM20" s="373"/>
      <c r="AN20" s="383"/>
      <c r="AO20" s="1119"/>
      <c r="AP20" s="1120"/>
      <c r="AQ20" s="1120"/>
      <c r="AR20" s="1120"/>
      <c r="AS20" s="1120"/>
      <c r="AT20" s="1121"/>
      <c r="AU20" s="373"/>
      <c r="AV20" s="373"/>
      <c r="AW20" s="373"/>
      <c r="AX20" s="360"/>
      <c r="AY20" s="384"/>
      <c r="AZ20" s="1119"/>
      <c r="BA20" s="1120"/>
      <c r="BB20" s="1120"/>
      <c r="BC20" s="1120"/>
      <c r="BD20" s="1120"/>
      <c r="BE20" s="1121"/>
      <c r="BF20" s="360"/>
      <c r="BG20" s="360"/>
      <c r="BH20" s="360"/>
      <c r="BI20" s="360"/>
      <c r="BJ20" s="360"/>
      <c r="BK20" s="84"/>
      <c r="BL20" s="38"/>
    </row>
    <row r="21" spans="1:66" s="399" customFormat="1" ht="35.25">
      <c r="D21" s="38"/>
      <c r="E21" s="69"/>
      <c r="F21" s="82"/>
      <c r="G21" s="82"/>
      <c r="H21" s="82"/>
      <c r="I21" s="400"/>
      <c r="J21" s="82"/>
      <c r="K21" s="401"/>
      <c r="L21" s="82"/>
      <c r="M21" s="82"/>
      <c r="N21" s="82"/>
      <c r="O21" s="39"/>
      <c r="P21" s="95"/>
      <c r="Q21" s="39"/>
      <c r="R21" s="39"/>
      <c r="S21" s="39"/>
      <c r="T21" s="39"/>
      <c r="U21" s="39"/>
      <c r="V21" s="95"/>
      <c r="W21" s="39"/>
      <c r="X21" s="39"/>
      <c r="Y21" s="82"/>
      <c r="Z21" s="400"/>
      <c r="AA21" s="82"/>
      <c r="AB21" s="82"/>
      <c r="AC21" s="402"/>
      <c r="AD21" s="82"/>
      <c r="AE21" s="39"/>
      <c r="AF21" s="39"/>
      <c r="AG21" s="82"/>
      <c r="AH21" s="82"/>
      <c r="AI21" s="403"/>
      <c r="AJ21" s="82"/>
      <c r="AK21" s="82"/>
      <c r="AL21" s="82"/>
      <c r="AM21" s="82"/>
      <c r="AN21" s="401"/>
      <c r="AO21" s="82"/>
      <c r="AP21" s="82"/>
      <c r="AQ21" s="82"/>
      <c r="AR21" s="400"/>
      <c r="AS21" s="82"/>
      <c r="AT21" s="401"/>
      <c r="AU21" s="82"/>
      <c r="AV21" s="82"/>
      <c r="AW21" s="82"/>
      <c r="AX21" s="39"/>
      <c r="AY21" s="95"/>
      <c r="AZ21" s="39"/>
      <c r="BA21" s="39"/>
      <c r="BB21" s="39"/>
      <c r="BC21" s="39"/>
      <c r="BD21" s="39"/>
      <c r="BE21" s="95"/>
      <c r="BF21" s="39"/>
      <c r="BG21" s="39"/>
      <c r="BH21" s="39"/>
      <c r="BI21" s="82"/>
      <c r="BJ21" s="38"/>
      <c r="BK21" s="84"/>
      <c r="BL21" s="38"/>
      <c r="BM21" s="39"/>
      <c r="BN21" s="39"/>
    </row>
    <row r="22" spans="1:66" s="399" customFormat="1" ht="35.25">
      <c r="D22" s="38"/>
      <c r="E22" s="69"/>
      <c r="F22" s="38"/>
      <c r="G22" s="38"/>
      <c r="H22" s="38"/>
      <c r="I22" s="59"/>
      <c r="J22" s="38"/>
      <c r="K22" s="38"/>
      <c r="L22" s="84"/>
      <c r="M22" s="38"/>
      <c r="N22" s="38"/>
      <c r="O22" s="38"/>
      <c r="P22" s="69"/>
      <c r="Q22" s="38"/>
      <c r="R22" s="38"/>
      <c r="S22" s="38"/>
      <c r="T22" s="59"/>
      <c r="U22" s="38"/>
      <c r="V22" s="69"/>
      <c r="W22" s="38"/>
      <c r="X22" s="38"/>
      <c r="Y22" s="38"/>
      <c r="Z22" s="59"/>
      <c r="AA22" s="38"/>
      <c r="AB22" s="38"/>
      <c r="AC22" s="84"/>
      <c r="AD22" s="38"/>
      <c r="AE22" s="39"/>
      <c r="AF22" s="39"/>
      <c r="AG22" s="38"/>
      <c r="AH22" s="69"/>
      <c r="AI22" s="38"/>
      <c r="AJ22" s="38"/>
      <c r="AK22" s="38"/>
      <c r="AL22" s="38"/>
      <c r="AM22" s="38"/>
      <c r="AN22" s="69"/>
      <c r="AO22" s="38"/>
      <c r="AP22" s="38"/>
      <c r="AQ22" s="38"/>
      <c r="AR22" s="59"/>
      <c r="AS22" s="38"/>
      <c r="AT22" s="38"/>
      <c r="AU22" s="84"/>
      <c r="AV22" s="38"/>
      <c r="AW22" s="38"/>
      <c r="AX22" s="38"/>
      <c r="AY22" s="69"/>
      <c r="AZ22" s="38"/>
      <c r="BA22" s="38"/>
      <c r="BB22" s="38"/>
      <c r="BC22" s="59"/>
      <c r="BD22" s="38"/>
      <c r="BE22" s="69"/>
      <c r="BF22" s="38"/>
      <c r="BG22" s="38"/>
      <c r="BH22" s="38"/>
      <c r="BI22" s="38"/>
      <c r="BJ22" s="38"/>
      <c r="BK22" s="84"/>
      <c r="BL22" s="38"/>
      <c r="BM22" s="39"/>
      <c r="BN22" s="39"/>
    </row>
    <row r="23" spans="1:66" ht="16.5" thickBot="1">
      <c r="D23" s="38"/>
      <c r="E23" s="74"/>
      <c r="F23" s="80"/>
      <c r="G23" s="38"/>
      <c r="H23" s="38"/>
      <c r="I23" s="38"/>
      <c r="J23" s="38"/>
      <c r="K23" s="38"/>
      <c r="L23" s="90"/>
      <c r="M23" s="38"/>
      <c r="N23" s="38"/>
      <c r="O23" s="38"/>
      <c r="P23" s="74"/>
      <c r="Q23" s="38"/>
      <c r="R23" s="38"/>
      <c r="S23" s="38"/>
      <c r="T23" s="38"/>
      <c r="U23" s="38"/>
      <c r="V23" s="38"/>
      <c r="W23" s="60"/>
      <c r="X23" s="38"/>
      <c r="Y23" s="38"/>
      <c r="Z23" s="38"/>
      <c r="AA23" s="38"/>
      <c r="AB23" s="38"/>
      <c r="AC23" s="90"/>
      <c r="AD23" s="38"/>
      <c r="AG23" s="38"/>
      <c r="AH23" s="74"/>
      <c r="AI23" s="38"/>
      <c r="AJ23" s="38"/>
      <c r="AK23" s="38"/>
      <c r="AL23" s="38"/>
      <c r="AM23" s="38"/>
      <c r="AN23" s="74"/>
      <c r="AO23" s="80"/>
      <c r="AP23" s="38"/>
      <c r="AQ23" s="38"/>
      <c r="AR23" s="38"/>
      <c r="AS23" s="38"/>
      <c r="AT23" s="38"/>
      <c r="AU23" s="90"/>
      <c r="AV23" s="38"/>
      <c r="AW23" s="38"/>
      <c r="AX23" s="38"/>
      <c r="AY23" s="74"/>
      <c r="AZ23" s="38"/>
      <c r="BA23" s="38"/>
      <c r="BB23" s="38"/>
      <c r="BC23" s="38"/>
      <c r="BD23" s="38"/>
      <c r="BE23" s="38"/>
      <c r="BF23" s="60"/>
      <c r="BG23" s="38"/>
      <c r="BH23" s="38"/>
      <c r="BI23" s="38"/>
      <c r="BJ23" s="38"/>
      <c r="BK23" s="90"/>
      <c r="BL23" s="38"/>
    </row>
    <row r="24" spans="1:66" ht="37.5">
      <c r="D24" s="1051" t="s">
        <v>392</v>
      </c>
      <c r="E24" s="1052"/>
      <c r="F24" s="1052"/>
      <c r="G24" s="1053"/>
      <c r="H24" s="404"/>
      <c r="I24" s="404"/>
      <c r="J24" s="1051" t="s">
        <v>393</v>
      </c>
      <c r="K24" s="1052"/>
      <c r="L24" s="1052"/>
      <c r="M24" s="1053"/>
      <c r="N24" s="404"/>
      <c r="O24" s="1051" t="s">
        <v>394</v>
      </c>
      <c r="P24" s="1052"/>
      <c r="Q24" s="1052"/>
      <c r="R24" s="1053"/>
      <c r="S24" s="404"/>
      <c r="T24" s="404"/>
      <c r="U24" s="1051" t="s">
        <v>395</v>
      </c>
      <c r="V24" s="1052"/>
      <c r="W24" s="1052"/>
      <c r="X24" s="1053"/>
      <c r="Y24" s="404"/>
      <c r="Z24" s="404"/>
      <c r="AA24" s="1051" t="s">
        <v>396</v>
      </c>
      <c r="AB24" s="1052"/>
      <c r="AC24" s="1052"/>
      <c r="AD24" s="1053"/>
      <c r="AG24" s="1051" t="s">
        <v>397</v>
      </c>
      <c r="AH24" s="1052"/>
      <c r="AI24" s="1052"/>
      <c r="AJ24" s="1053"/>
      <c r="AK24" s="92"/>
      <c r="AL24" s="404"/>
      <c r="AM24" s="1051" t="s">
        <v>398</v>
      </c>
      <c r="AN24" s="1052"/>
      <c r="AO24" s="1052"/>
      <c r="AP24" s="1053"/>
      <c r="AQ24" s="404"/>
      <c r="AR24" s="404"/>
      <c r="AS24" s="1051" t="s">
        <v>399</v>
      </c>
      <c r="AT24" s="1052"/>
      <c r="AU24" s="1052"/>
      <c r="AV24" s="1053"/>
      <c r="AW24" s="404"/>
      <c r="AX24" s="1051" t="s">
        <v>400</v>
      </c>
      <c r="AY24" s="1052"/>
      <c r="AZ24" s="1052"/>
      <c r="BA24" s="1053"/>
      <c r="BB24" s="404"/>
      <c r="BC24" s="404"/>
      <c r="BD24" s="1051" t="s">
        <v>401</v>
      </c>
      <c r="BE24" s="1052"/>
      <c r="BF24" s="1052"/>
      <c r="BG24" s="1053"/>
      <c r="BH24" s="92"/>
      <c r="BI24" s="1051" t="s">
        <v>402</v>
      </c>
      <c r="BJ24" s="1052"/>
      <c r="BK24" s="1052"/>
      <c r="BL24" s="1053"/>
    </row>
    <row r="25" spans="1:66" ht="37.5">
      <c r="D25" s="1054"/>
      <c r="E25" s="1055"/>
      <c r="F25" s="1055"/>
      <c r="G25" s="1056"/>
      <c r="H25" s="404"/>
      <c r="I25" s="404"/>
      <c r="J25" s="1054"/>
      <c r="K25" s="1055"/>
      <c r="L25" s="1055"/>
      <c r="M25" s="1056"/>
      <c r="N25" s="404"/>
      <c r="O25" s="1054"/>
      <c r="P25" s="1055"/>
      <c r="Q25" s="1055"/>
      <c r="R25" s="1056"/>
      <c r="S25" s="404"/>
      <c r="T25" s="404"/>
      <c r="U25" s="1054"/>
      <c r="V25" s="1055"/>
      <c r="W25" s="1055"/>
      <c r="X25" s="1056"/>
      <c r="Y25" s="404"/>
      <c r="Z25" s="404"/>
      <c r="AA25" s="1054"/>
      <c r="AB25" s="1055"/>
      <c r="AC25" s="1055"/>
      <c r="AD25" s="1056"/>
      <c r="AG25" s="1054"/>
      <c r="AH25" s="1055"/>
      <c r="AI25" s="1055"/>
      <c r="AJ25" s="1056"/>
      <c r="AK25" s="92"/>
      <c r="AL25" s="404"/>
      <c r="AM25" s="1054"/>
      <c r="AN25" s="1055"/>
      <c r="AO25" s="1055"/>
      <c r="AP25" s="1056"/>
      <c r="AQ25" s="404"/>
      <c r="AR25" s="404"/>
      <c r="AS25" s="1054"/>
      <c r="AT25" s="1055"/>
      <c r="AU25" s="1055"/>
      <c r="AV25" s="1056"/>
      <c r="AW25" s="404"/>
      <c r="AX25" s="1054"/>
      <c r="AY25" s="1055"/>
      <c r="AZ25" s="1055"/>
      <c r="BA25" s="1056"/>
      <c r="BB25" s="404"/>
      <c r="BC25" s="404"/>
      <c r="BD25" s="1054"/>
      <c r="BE25" s="1055"/>
      <c r="BF25" s="1055"/>
      <c r="BG25" s="1056"/>
      <c r="BH25" s="92"/>
      <c r="BI25" s="1054"/>
      <c r="BJ25" s="1055"/>
      <c r="BK25" s="1055"/>
      <c r="BL25" s="1056"/>
    </row>
    <row r="26" spans="1:66" ht="33">
      <c r="D26" s="1103"/>
      <c r="E26" s="1104"/>
      <c r="F26" s="1104"/>
      <c r="G26" s="1105"/>
      <c r="H26" s="405"/>
      <c r="I26" s="406"/>
      <c r="J26" s="1103"/>
      <c r="K26" s="1104"/>
      <c r="L26" s="1104"/>
      <c r="M26" s="1105"/>
      <c r="N26" s="406"/>
      <c r="O26" s="1103"/>
      <c r="P26" s="1104"/>
      <c r="Q26" s="1104"/>
      <c r="R26" s="1105"/>
      <c r="S26" s="405"/>
      <c r="T26" s="406"/>
      <c r="U26" s="1103"/>
      <c r="V26" s="1104"/>
      <c r="W26" s="1104"/>
      <c r="X26" s="1105"/>
      <c r="Y26" s="405"/>
      <c r="Z26" s="406"/>
      <c r="AA26" s="1103"/>
      <c r="AB26" s="1104"/>
      <c r="AC26" s="1104"/>
      <c r="AD26" s="1105"/>
      <c r="AE26" s="360"/>
      <c r="AF26" s="360"/>
      <c r="AG26" s="1103"/>
      <c r="AH26" s="1104"/>
      <c r="AI26" s="1104"/>
      <c r="AJ26" s="1105"/>
      <c r="AK26" s="405"/>
      <c r="AL26" s="406"/>
      <c r="AM26" s="1103"/>
      <c r="AN26" s="1104"/>
      <c r="AO26" s="1104"/>
      <c r="AP26" s="1105"/>
      <c r="AQ26" s="405"/>
      <c r="AR26" s="406"/>
      <c r="AS26" s="1103"/>
      <c r="AT26" s="1104"/>
      <c r="AU26" s="1104"/>
      <c r="AV26" s="1105"/>
      <c r="AW26" s="406"/>
      <c r="AX26" s="1103"/>
      <c r="AY26" s="1104"/>
      <c r="AZ26" s="1104"/>
      <c r="BA26" s="1105"/>
      <c r="BB26" s="405"/>
      <c r="BC26" s="406"/>
      <c r="BD26" s="1103"/>
      <c r="BE26" s="1104"/>
      <c r="BF26" s="1104"/>
      <c r="BG26" s="1105"/>
      <c r="BH26" s="405"/>
      <c r="BI26" s="1103"/>
      <c r="BJ26" s="1104"/>
      <c r="BK26" s="1104"/>
      <c r="BL26" s="1105"/>
    </row>
    <row r="27" spans="1:66" ht="33">
      <c r="D27" s="1106"/>
      <c r="E27" s="1107"/>
      <c r="F27" s="1107"/>
      <c r="G27" s="1108"/>
      <c r="H27" s="405"/>
      <c r="I27" s="406"/>
      <c r="J27" s="1106"/>
      <c r="K27" s="1107"/>
      <c r="L27" s="1107"/>
      <c r="M27" s="1108"/>
      <c r="N27" s="406"/>
      <c r="O27" s="1106"/>
      <c r="P27" s="1107"/>
      <c r="Q27" s="1107"/>
      <c r="R27" s="1108"/>
      <c r="S27" s="405"/>
      <c r="T27" s="406"/>
      <c r="U27" s="1106"/>
      <c r="V27" s="1107"/>
      <c r="W27" s="1107"/>
      <c r="X27" s="1108"/>
      <c r="Y27" s="405"/>
      <c r="Z27" s="406"/>
      <c r="AA27" s="1106"/>
      <c r="AB27" s="1107"/>
      <c r="AC27" s="1107"/>
      <c r="AD27" s="1108"/>
      <c r="AE27" s="360"/>
      <c r="AF27" s="360"/>
      <c r="AG27" s="1106"/>
      <c r="AH27" s="1107"/>
      <c r="AI27" s="1107"/>
      <c r="AJ27" s="1108"/>
      <c r="AK27" s="405"/>
      <c r="AL27" s="406"/>
      <c r="AM27" s="1106"/>
      <c r="AN27" s="1107"/>
      <c r="AO27" s="1107"/>
      <c r="AP27" s="1108"/>
      <c r="AQ27" s="405"/>
      <c r="AR27" s="406"/>
      <c r="AS27" s="1106"/>
      <c r="AT27" s="1107"/>
      <c r="AU27" s="1107"/>
      <c r="AV27" s="1108"/>
      <c r="AW27" s="406"/>
      <c r="AX27" s="1106"/>
      <c r="AY27" s="1107"/>
      <c r="AZ27" s="1107"/>
      <c r="BA27" s="1108"/>
      <c r="BB27" s="405"/>
      <c r="BC27" s="406"/>
      <c r="BD27" s="1106"/>
      <c r="BE27" s="1107"/>
      <c r="BF27" s="1107"/>
      <c r="BG27" s="1108"/>
      <c r="BH27" s="405"/>
      <c r="BI27" s="1106"/>
      <c r="BJ27" s="1107"/>
      <c r="BK27" s="1107"/>
      <c r="BL27" s="1108"/>
    </row>
    <row r="28" spans="1:66" ht="33">
      <c r="D28" s="1106"/>
      <c r="E28" s="1107"/>
      <c r="F28" s="1107"/>
      <c r="G28" s="1108"/>
      <c r="H28" s="405"/>
      <c r="I28" s="406"/>
      <c r="J28" s="1106"/>
      <c r="K28" s="1107"/>
      <c r="L28" s="1107"/>
      <c r="M28" s="1108"/>
      <c r="N28" s="406"/>
      <c r="O28" s="1106"/>
      <c r="P28" s="1107"/>
      <c r="Q28" s="1107"/>
      <c r="R28" s="1108"/>
      <c r="S28" s="405"/>
      <c r="T28" s="406"/>
      <c r="U28" s="1106"/>
      <c r="V28" s="1107"/>
      <c r="W28" s="1107"/>
      <c r="X28" s="1108"/>
      <c r="Y28" s="405"/>
      <c r="Z28" s="406"/>
      <c r="AA28" s="1106"/>
      <c r="AB28" s="1107"/>
      <c r="AC28" s="1107"/>
      <c r="AD28" s="1108"/>
      <c r="AE28" s="360"/>
      <c r="AF28" s="360"/>
      <c r="AG28" s="1106"/>
      <c r="AH28" s="1107"/>
      <c r="AI28" s="1107"/>
      <c r="AJ28" s="1108"/>
      <c r="AK28" s="405"/>
      <c r="AL28" s="406"/>
      <c r="AM28" s="1106"/>
      <c r="AN28" s="1107"/>
      <c r="AO28" s="1107"/>
      <c r="AP28" s="1108"/>
      <c r="AQ28" s="405"/>
      <c r="AR28" s="406"/>
      <c r="AS28" s="1106"/>
      <c r="AT28" s="1107"/>
      <c r="AU28" s="1107"/>
      <c r="AV28" s="1108"/>
      <c r="AW28" s="406"/>
      <c r="AX28" s="1106"/>
      <c r="AY28" s="1107"/>
      <c r="AZ28" s="1107"/>
      <c r="BA28" s="1108"/>
      <c r="BB28" s="405"/>
      <c r="BC28" s="406"/>
      <c r="BD28" s="1106"/>
      <c r="BE28" s="1107"/>
      <c r="BF28" s="1107"/>
      <c r="BG28" s="1108"/>
      <c r="BH28" s="405"/>
      <c r="BI28" s="1106"/>
      <c r="BJ28" s="1107"/>
      <c r="BK28" s="1107"/>
      <c r="BL28" s="1108"/>
    </row>
    <row r="29" spans="1:66" ht="33">
      <c r="D29" s="1106"/>
      <c r="E29" s="1107"/>
      <c r="F29" s="1107"/>
      <c r="G29" s="1108"/>
      <c r="H29" s="405"/>
      <c r="I29" s="406"/>
      <c r="J29" s="1106"/>
      <c r="K29" s="1107"/>
      <c r="L29" s="1107"/>
      <c r="M29" s="1108"/>
      <c r="N29" s="406"/>
      <c r="O29" s="1106"/>
      <c r="P29" s="1107"/>
      <c r="Q29" s="1107"/>
      <c r="R29" s="1108"/>
      <c r="S29" s="405"/>
      <c r="T29" s="406"/>
      <c r="U29" s="1106"/>
      <c r="V29" s="1107"/>
      <c r="W29" s="1107"/>
      <c r="X29" s="1108"/>
      <c r="Y29" s="405"/>
      <c r="Z29" s="406"/>
      <c r="AA29" s="1106"/>
      <c r="AB29" s="1107"/>
      <c r="AC29" s="1107"/>
      <c r="AD29" s="1108"/>
      <c r="AE29" s="360"/>
      <c r="AF29" s="360"/>
      <c r="AG29" s="1106"/>
      <c r="AH29" s="1107"/>
      <c r="AI29" s="1107"/>
      <c r="AJ29" s="1108"/>
      <c r="AK29" s="405"/>
      <c r="AL29" s="406"/>
      <c r="AM29" s="1106"/>
      <c r="AN29" s="1107"/>
      <c r="AO29" s="1107"/>
      <c r="AP29" s="1108"/>
      <c r="AQ29" s="405"/>
      <c r="AR29" s="406"/>
      <c r="AS29" s="1106"/>
      <c r="AT29" s="1107"/>
      <c r="AU29" s="1107"/>
      <c r="AV29" s="1108"/>
      <c r="AW29" s="406"/>
      <c r="AX29" s="1106"/>
      <c r="AY29" s="1107"/>
      <c r="AZ29" s="1107"/>
      <c r="BA29" s="1108"/>
      <c r="BB29" s="405"/>
      <c r="BC29" s="406"/>
      <c r="BD29" s="1106"/>
      <c r="BE29" s="1107"/>
      <c r="BF29" s="1107"/>
      <c r="BG29" s="1108"/>
      <c r="BH29" s="405"/>
      <c r="BI29" s="1106"/>
      <c r="BJ29" s="1107"/>
      <c r="BK29" s="1107"/>
      <c r="BL29" s="1108"/>
    </row>
    <row r="30" spans="1:66" ht="49.5" customHeight="1">
      <c r="D30" s="1106"/>
      <c r="E30" s="1107"/>
      <c r="F30" s="1107"/>
      <c r="G30" s="1108"/>
      <c r="H30" s="405"/>
      <c r="I30" s="406"/>
      <c r="J30" s="1106"/>
      <c r="K30" s="1107"/>
      <c r="L30" s="1107"/>
      <c r="M30" s="1108"/>
      <c r="N30" s="406"/>
      <c r="O30" s="1106"/>
      <c r="P30" s="1107"/>
      <c r="Q30" s="1107"/>
      <c r="R30" s="1108"/>
      <c r="S30" s="405"/>
      <c r="T30" s="406"/>
      <c r="U30" s="1106"/>
      <c r="V30" s="1107"/>
      <c r="W30" s="1107"/>
      <c r="X30" s="1108"/>
      <c r="Y30" s="405"/>
      <c r="Z30" s="406"/>
      <c r="AA30" s="1106"/>
      <c r="AB30" s="1107"/>
      <c r="AC30" s="1107"/>
      <c r="AD30" s="1108"/>
      <c r="AE30" s="360"/>
      <c r="AF30" s="360"/>
      <c r="AG30" s="1106"/>
      <c r="AH30" s="1107"/>
      <c r="AI30" s="1107"/>
      <c r="AJ30" s="1108"/>
      <c r="AK30" s="405"/>
      <c r="AL30" s="406"/>
      <c r="AM30" s="1106"/>
      <c r="AN30" s="1107"/>
      <c r="AO30" s="1107"/>
      <c r="AP30" s="1108"/>
      <c r="AQ30" s="405"/>
      <c r="AR30" s="406"/>
      <c r="AS30" s="1106"/>
      <c r="AT30" s="1107"/>
      <c r="AU30" s="1107"/>
      <c r="AV30" s="1108"/>
      <c r="AW30" s="406"/>
      <c r="AX30" s="1106"/>
      <c r="AY30" s="1107"/>
      <c r="AZ30" s="1107"/>
      <c r="BA30" s="1108"/>
      <c r="BB30" s="405"/>
      <c r="BC30" s="406"/>
      <c r="BD30" s="1106"/>
      <c r="BE30" s="1107"/>
      <c r="BF30" s="1107"/>
      <c r="BG30" s="1108"/>
      <c r="BH30" s="405"/>
      <c r="BI30" s="1106"/>
      <c r="BJ30" s="1107"/>
      <c r="BK30" s="1107"/>
      <c r="BL30" s="1108"/>
    </row>
    <row r="31" spans="1:66" ht="87.75" customHeight="1">
      <c r="D31" s="1106"/>
      <c r="E31" s="1107"/>
      <c r="F31" s="1107"/>
      <c r="G31" s="1108"/>
      <c r="H31" s="405"/>
      <c r="I31" s="406"/>
      <c r="J31" s="1106"/>
      <c r="K31" s="1107"/>
      <c r="L31" s="1107"/>
      <c r="M31" s="1108"/>
      <c r="N31" s="406"/>
      <c r="O31" s="1106"/>
      <c r="P31" s="1107"/>
      <c r="Q31" s="1107"/>
      <c r="R31" s="1108"/>
      <c r="S31" s="405"/>
      <c r="T31" s="406"/>
      <c r="U31" s="1106"/>
      <c r="V31" s="1107"/>
      <c r="W31" s="1107"/>
      <c r="X31" s="1108"/>
      <c r="Y31" s="405"/>
      <c r="Z31" s="406"/>
      <c r="AA31" s="1106"/>
      <c r="AB31" s="1107"/>
      <c r="AC31" s="1107"/>
      <c r="AD31" s="1108"/>
      <c r="AE31" s="360"/>
      <c r="AF31" s="360"/>
      <c r="AG31" s="1106"/>
      <c r="AH31" s="1107"/>
      <c r="AI31" s="1107"/>
      <c r="AJ31" s="1108"/>
      <c r="AK31" s="405"/>
      <c r="AL31" s="406"/>
      <c r="AM31" s="1106"/>
      <c r="AN31" s="1107"/>
      <c r="AO31" s="1107"/>
      <c r="AP31" s="1108"/>
      <c r="AQ31" s="405"/>
      <c r="AR31" s="406"/>
      <c r="AS31" s="1106"/>
      <c r="AT31" s="1107"/>
      <c r="AU31" s="1107"/>
      <c r="AV31" s="1108"/>
      <c r="AW31" s="406"/>
      <c r="AX31" s="1106"/>
      <c r="AY31" s="1107"/>
      <c r="AZ31" s="1107"/>
      <c r="BA31" s="1108"/>
      <c r="BB31" s="405"/>
      <c r="BC31" s="406"/>
      <c r="BD31" s="1106"/>
      <c r="BE31" s="1107"/>
      <c r="BF31" s="1107"/>
      <c r="BG31" s="1108"/>
      <c r="BH31" s="405"/>
      <c r="BI31" s="1106"/>
      <c r="BJ31" s="1107"/>
      <c r="BK31" s="1107"/>
      <c r="BL31" s="1108"/>
    </row>
    <row r="32" spans="1:66" ht="33">
      <c r="D32" s="1106"/>
      <c r="E32" s="1107"/>
      <c r="F32" s="1107"/>
      <c r="G32" s="1108"/>
      <c r="H32" s="405"/>
      <c r="I32" s="406"/>
      <c r="J32" s="1106"/>
      <c r="K32" s="1107"/>
      <c r="L32" s="1107"/>
      <c r="M32" s="1108"/>
      <c r="N32" s="406"/>
      <c r="O32" s="1106"/>
      <c r="P32" s="1107"/>
      <c r="Q32" s="1107"/>
      <c r="R32" s="1108"/>
      <c r="S32" s="405"/>
      <c r="T32" s="406"/>
      <c r="U32" s="1106"/>
      <c r="V32" s="1107"/>
      <c r="W32" s="1107"/>
      <c r="X32" s="1108"/>
      <c r="Y32" s="405"/>
      <c r="Z32" s="406"/>
      <c r="AA32" s="1106"/>
      <c r="AB32" s="1107"/>
      <c r="AC32" s="1107"/>
      <c r="AD32" s="1108"/>
      <c r="AE32" s="360"/>
      <c r="AF32" s="360"/>
      <c r="AG32" s="1106"/>
      <c r="AH32" s="1107"/>
      <c r="AI32" s="1107"/>
      <c r="AJ32" s="1108"/>
      <c r="AK32" s="405"/>
      <c r="AL32" s="406"/>
      <c r="AM32" s="1106"/>
      <c r="AN32" s="1107"/>
      <c r="AO32" s="1107"/>
      <c r="AP32" s="1108"/>
      <c r="AQ32" s="405"/>
      <c r="AR32" s="406"/>
      <c r="AS32" s="1106"/>
      <c r="AT32" s="1107"/>
      <c r="AU32" s="1107"/>
      <c r="AV32" s="1108"/>
      <c r="AW32" s="406"/>
      <c r="AX32" s="1106"/>
      <c r="AY32" s="1107"/>
      <c r="AZ32" s="1107"/>
      <c r="BA32" s="1108"/>
      <c r="BB32" s="405"/>
      <c r="BC32" s="406"/>
      <c r="BD32" s="1106"/>
      <c r="BE32" s="1107"/>
      <c r="BF32" s="1107"/>
      <c r="BG32" s="1108"/>
      <c r="BH32" s="405"/>
      <c r="BI32" s="1106"/>
      <c r="BJ32" s="1107"/>
      <c r="BK32" s="1107"/>
      <c r="BL32" s="1108"/>
    </row>
    <row r="33" spans="4:64" ht="33">
      <c r="D33" s="1106"/>
      <c r="E33" s="1107"/>
      <c r="F33" s="1107"/>
      <c r="G33" s="1108"/>
      <c r="H33" s="405"/>
      <c r="I33" s="406"/>
      <c r="J33" s="1106"/>
      <c r="K33" s="1107"/>
      <c r="L33" s="1107"/>
      <c r="M33" s="1108"/>
      <c r="N33" s="406"/>
      <c r="O33" s="1106"/>
      <c r="P33" s="1107"/>
      <c r="Q33" s="1107"/>
      <c r="R33" s="1108"/>
      <c r="S33" s="405"/>
      <c r="T33" s="406"/>
      <c r="U33" s="1106"/>
      <c r="V33" s="1107"/>
      <c r="W33" s="1107"/>
      <c r="X33" s="1108"/>
      <c r="Y33" s="405"/>
      <c r="Z33" s="406"/>
      <c r="AA33" s="1106"/>
      <c r="AB33" s="1107"/>
      <c r="AC33" s="1107"/>
      <c r="AD33" s="1108"/>
      <c r="AE33" s="360"/>
      <c r="AF33" s="360"/>
      <c r="AG33" s="1106"/>
      <c r="AH33" s="1107"/>
      <c r="AI33" s="1107"/>
      <c r="AJ33" s="1108"/>
      <c r="AK33" s="405"/>
      <c r="AL33" s="406"/>
      <c r="AM33" s="1106"/>
      <c r="AN33" s="1107"/>
      <c r="AO33" s="1107"/>
      <c r="AP33" s="1108"/>
      <c r="AQ33" s="405"/>
      <c r="AR33" s="406"/>
      <c r="AS33" s="1106"/>
      <c r="AT33" s="1107"/>
      <c r="AU33" s="1107"/>
      <c r="AV33" s="1108"/>
      <c r="AW33" s="406"/>
      <c r="AX33" s="1106"/>
      <c r="AY33" s="1107"/>
      <c r="AZ33" s="1107"/>
      <c r="BA33" s="1108"/>
      <c r="BB33" s="405"/>
      <c r="BC33" s="406"/>
      <c r="BD33" s="1106"/>
      <c r="BE33" s="1107"/>
      <c r="BF33" s="1107"/>
      <c r="BG33" s="1108"/>
      <c r="BH33" s="405"/>
      <c r="BI33" s="1106"/>
      <c r="BJ33" s="1107"/>
      <c r="BK33" s="1107"/>
      <c r="BL33" s="1108"/>
    </row>
    <row r="34" spans="4:64" ht="33">
      <c r="D34" s="1106"/>
      <c r="E34" s="1107"/>
      <c r="F34" s="1107"/>
      <c r="G34" s="1108"/>
      <c r="H34" s="405"/>
      <c r="I34" s="406"/>
      <c r="J34" s="1106"/>
      <c r="K34" s="1107"/>
      <c r="L34" s="1107"/>
      <c r="M34" s="1108"/>
      <c r="N34" s="406"/>
      <c r="O34" s="1106"/>
      <c r="P34" s="1107"/>
      <c r="Q34" s="1107"/>
      <c r="R34" s="1108"/>
      <c r="S34" s="405"/>
      <c r="T34" s="406"/>
      <c r="U34" s="1106"/>
      <c r="V34" s="1107"/>
      <c r="W34" s="1107"/>
      <c r="X34" s="1108"/>
      <c r="Y34" s="405"/>
      <c r="Z34" s="406"/>
      <c r="AA34" s="1106"/>
      <c r="AB34" s="1107"/>
      <c r="AC34" s="1107"/>
      <c r="AD34" s="1108"/>
      <c r="AE34" s="360"/>
      <c r="AF34" s="360"/>
      <c r="AG34" s="1106"/>
      <c r="AH34" s="1107"/>
      <c r="AI34" s="1107"/>
      <c r="AJ34" s="1108"/>
      <c r="AK34" s="405"/>
      <c r="AL34" s="406"/>
      <c r="AM34" s="1106"/>
      <c r="AN34" s="1107"/>
      <c r="AO34" s="1107"/>
      <c r="AP34" s="1108"/>
      <c r="AQ34" s="405"/>
      <c r="AR34" s="406"/>
      <c r="AS34" s="1106"/>
      <c r="AT34" s="1107"/>
      <c r="AU34" s="1107"/>
      <c r="AV34" s="1108"/>
      <c r="AW34" s="406"/>
      <c r="AX34" s="1106"/>
      <c r="AY34" s="1107"/>
      <c r="AZ34" s="1107"/>
      <c r="BA34" s="1108"/>
      <c r="BB34" s="405"/>
      <c r="BC34" s="406"/>
      <c r="BD34" s="1106"/>
      <c r="BE34" s="1107"/>
      <c r="BF34" s="1107"/>
      <c r="BG34" s="1108"/>
      <c r="BH34" s="405"/>
      <c r="BI34" s="1106"/>
      <c r="BJ34" s="1107"/>
      <c r="BK34" s="1107"/>
      <c r="BL34" s="1108"/>
    </row>
    <row r="35" spans="4:64" ht="33.75" thickBot="1">
      <c r="D35" s="1109"/>
      <c r="E35" s="1110"/>
      <c r="F35" s="1110"/>
      <c r="G35" s="1111"/>
      <c r="H35" s="405"/>
      <c r="I35" s="406"/>
      <c r="J35" s="1109"/>
      <c r="K35" s="1110"/>
      <c r="L35" s="1110"/>
      <c r="M35" s="1111"/>
      <c r="N35" s="406"/>
      <c r="O35" s="1109"/>
      <c r="P35" s="1110"/>
      <c r="Q35" s="1110"/>
      <c r="R35" s="1111"/>
      <c r="S35" s="405"/>
      <c r="T35" s="406"/>
      <c r="U35" s="1109"/>
      <c r="V35" s="1110"/>
      <c r="W35" s="1110"/>
      <c r="X35" s="1111"/>
      <c r="Y35" s="405"/>
      <c r="Z35" s="406"/>
      <c r="AA35" s="1109"/>
      <c r="AB35" s="1110"/>
      <c r="AC35" s="1110"/>
      <c r="AD35" s="1111"/>
      <c r="AE35" s="360"/>
      <c r="AF35" s="360"/>
      <c r="AG35" s="1109"/>
      <c r="AH35" s="1110"/>
      <c r="AI35" s="1110"/>
      <c r="AJ35" s="1111"/>
      <c r="AK35" s="405"/>
      <c r="AL35" s="406"/>
      <c r="AM35" s="1109"/>
      <c r="AN35" s="1110"/>
      <c r="AO35" s="1110"/>
      <c r="AP35" s="1111"/>
      <c r="AQ35" s="405"/>
      <c r="AR35" s="406"/>
      <c r="AS35" s="1109"/>
      <c r="AT35" s="1110"/>
      <c r="AU35" s="1110"/>
      <c r="AV35" s="1111"/>
      <c r="AW35" s="406"/>
      <c r="AX35" s="1109"/>
      <c r="AY35" s="1110"/>
      <c r="AZ35" s="1110"/>
      <c r="BA35" s="1111"/>
      <c r="BB35" s="405"/>
      <c r="BC35" s="406"/>
      <c r="BD35" s="1109"/>
      <c r="BE35" s="1110"/>
      <c r="BF35" s="1110"/>
      <c r="BG35" s="1111"/>
      <c r="BH35" s="405"/>
      <c r="BI35" s="1109"/>
      <c r="BJ35" s="1110"/>
      <c r="BK35" s="1110"/>
      <c r="BL35" s="1111"/>
    </row>
  </sheetData>
  <mergeCells count="40">
    <mergeCell ref="M13:T13"/>
    <mergeCell ref="AS13:AZ13"/>
    <mergeCell ref="Q2:AV2"/>
    <mergeCell ref="Q3:AV6"/>
    <mergeCell ref="AB10:AK10"/>
    <mergeCell ref="AB11:AK11"/>
    <mergeCell ref="M12:T12"/>
    <mergeCell ref="AS12:AZ12"/>
    <mergeCell ref="F15:K16"/>
    <mergeCell ref="U15:AA16"/>
    <mergeCell ref="AJ15:AP16"/>
    <mergeCell ref="AO19:AT20"/>
    <mergeCell ref="AZ19:BE20"/>
    <mergeCell ref="BD15:BI16"/>
    <mergeCell ref="D24:G25"/>
    <mergeCell ref="J24:M25"/>
    <mergeCell ref="O24:R25"/>
    <mergeCell ref="U24:X25"/>
    <mergeCell ref="AA24:AD25"/>
    <mergeCell ref="D1:BL1"/>
    <mergeCell ref="D26:G35"/>
    <mergeCell ref="J26:M35"/>
    <mergeCell ref="O26:R35"/>
    <mergeCell ref="U26:X35"/>
    <mergeCell ref="AA26:AD35"/>
    <mergeCell ref="AG26:AJ35"/>
    <mergeCell ref="AG24:AJ25"/>
    <mergeCell ref="AM24:AP25"/>
    <mergeCell ref="AS24:AV25"/>
    <mergeCell ref="AX24:BA25"/>
    <mergeCell ref="BD24:BG25"/>
    <mergeCell ref="BI24:BL25"/>
    <mergeCell ref="F19:K20"/>
    <mergeCell ref="Q19:V20"/>
    <mergeCell ref="Y19:AB20"/>
    <mergeCell ref="AM26:AP35"/>
    <mergeCell ref="AS26:AV35"/>
    <mergeCell ref="AX26:BA35"/>
    <mergeCell ref="BD26:BG35"/>
    <mergeCell ref="BI26:BL35"/>
  </mergeCells>
  <phoneticPr fontId="93"/>
  <printOptions horizontalCentered="1"/>
  <pageMargins left="0.23622047244094491" right="0.23622047244094491" top="0.74803149606299213" bottom="0.15748031496062992" header="0.31496062992125984" footer="0.31496062992125984"/>
  <pageSetup paperSize="9"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859B-25A5-4F67-9E5F-88BB88660224}">
  <sheetPr>
    <tabColor rgb="FF92D050"/>
    <pageSetUpPr fitToPage="1"/>
  </sheetPr>
  <dimension ref="A1:EF60"/>
  <sheetViews>
    <sheetView showGridLines="0" view="pageBreakPreview" zoomScale="60" zoomScaleNormal="70" workbookViewId="0">
      <selection activeCell="A3" sqref="A3"/>
    </sheetView>
  </sheetViews>
  <sheetFormatPr defaultColWidth="2.75" defaultRowHeight="24"/>
  <cols>
    <col min="1" max="1" width="9.625" style="4" customWidth="1"/>
    <col min="2" max="2" width="35.75" style="5" customWidth="1"/>
    <col min="3" max="29" width="6.125" style="6" customWidth="1"/>
    <col min="30" max="30" width="4.625" style="6" customWidth="1"/>
    <col min="31" max="31" width="2.75" style="6" customWidth="1"/>
    <col min="32" max="32" width="5.375" style="6" customWidth="1"/>
    <col min="33" max="33" width="12" style="7" customWidth="1"/>
    <col min="34" max="34" width="8.625" style="351" customWidth="1"/>
    <col min="35" max="35" width="32.875" style="7" customWidth="1"/>
    <col min="36" max="36" width="2.75" style="6" customWidth="1"/>
    <col min="37" max="37" width="10.375" style="6" customWidth="1"/>
    <col min="38" max="133" width="8.875" style="6" customWidth="1"/>
    <col min="134" max="134" width="3.375" style="6" customWidth="1"/>
    <col min="135" max="135" width="22.125" style="6" customWidth="1"/>
    <col min="136" max="256" width="2.75" style="6"/>
    <col min="257" max="257" width="6.625" style="6" customWidth="1"/>
    <col min="258" max="258" width="32.375" style="6" customWidth="1"/>
    <col min="259" max="285" width="4.25" style="6" customWidth="1"/>
    <col min="286" max="286" width="4.625" style="6" customWidth="1"/>
    <col min="287" max="287" width="2.75" style="6" customWidth="1"/>
    <col min="288" max="289" width="5.375" style="6" customWidth="1"/>
    <col min="290" max="291" width="5.75" style="6" customWidth="1"/>
    <col min="292" max="292" width="2.75" style="6" customWidth="1"/>
    <col min="293" max="293" width="10.375" style="6" customWidth="1"/>
    <col min="294" max="389" width="8.875" style="6" customWidth="1"/>
    <col min="390" max="390" width="3.375" style="6" customWidth="1"/>
    <col min="391" max="391" width="22.125" style="6" customWidth="1"/>
    <col min="392" max="512" width="2.75" style="6"/>
    <col min="513" max="513" width="6.625" style="6" customWidth="1"/>
    <col min="514" max="514" width="32.375" style="6" customWidth="1"/>
    <col min="515" max="541" width="4.25" style="6" customWidth="1"/>
    <col min="542" max="542" width="4.625" style="6" customWidth="1"/>
    <col min="543" max="543" width="2.75" style="6" customWidth="1"/>
    <col min="544" max="545" width="5.375" style="6" customWidth="1"/>
    <col min="546" max="547" width="5.75" style="6" customWidth="1"/>
    <col min="548" max="548" width="2.75" style="6" customWidth="1"/>
    <col min="549" max="549" width="10.375" style="6" customWidth="1"/>
    <col min="550" max="645" width="8.875" style="6" customWidth="1"/>
    <col min="646" max="646" width="3.375" style="6" customWidth="1"/>
    <col min="647" max="647" width="22.125" style="6" customWidth="1"/>
    <col min="648" max="768" width="2.75" style="6"/>
    <col min="769" max="769" width="6.625" style="6" customWidth="1"/>
    <col min="770" max="770" width="32.375" style="6" customWidth="1"/>
    <col min="771" max="797" width="4.25" style="6" customWidth="1"/>
    <col min="798" max="798" width="4.625" style="6" customWidth="1"/>
    <col min="799" max="799" width="2.75" style="6" customWidth="1"/>
    <col min="800" max="801" width="5.375" style="6" customWidth="1"/>
    <col min="802" max="803" width="5.75" style="6" customWidth="1"/>
    <col min="804" max="804" width="2.75" style="6" customWidth="1"/>
    <col min="805" max="805" width="10.375" style="6" customWidth="1"/>
    <col min="806" max="901" width="8.875" style="6" customWidth="1"/>
    <col min="902" max="902" width="3.375" style="6" customWidth="1"/>
    <col min="903" max="903" width="22.125" style="6" customWidth="1"/>
    <col min="904" max="1024" width="2.75" style="6"/>
    <col min="1025" max="1025" width="6.625" style="6" customWidth="1"/>
    <col min="1026" max="1026" width="32.375" style="6" customWidth="1"/>
    <col min="1027" max="1053" width="4.25" style="6" customWidth="1"/>
    <col min="1054" max="1054" width="4.625" style="6" customWidth="1"/>
    <col min="1055" max="1055" width="2.75" style="6" customWidth="1"/>
    <col min="1056" max="1057" width="5.375" style="6" customWidth="1"/>
    <col min="1058" max="1059" width="5.75" style="6" customWidth="1"/>
    <col min="1060" max="1060" width="2.75" style="6" customWidth="1"/>
    <col min="1061" max="1061" width="10.375" style="6" customWidth="1"/>
    <col min="1062" max="1157" width="8.875" style="6" customWidth="1"/>
    <col min="1158" max="1158" width="3.375" style="6" customWidth="1"/>
    <col min="1159" max="1159" width="22.125" style="6" customWidth="1"/>
    <col min="1160" max="1280" width="2.75" style="6"/>
    <col min="1281" max="1281" width="6.625" style="6" customWidth="1"/>
    <col min="1282" max="1282" width="32.375" style="6" customWidth="1"/>
    <col min="1283" max="1309" width="4.25" style="6" customWidth="1"/>
    <col min="1310" max="1310" width="4.625" style="6" customWidth="1"/>
    <col min="1311" max="1311" width="2.75" style="6" customWidth="1"/>
    <col min="1312" max="1313" width="5.375" style="6" customWidth="1"/>
    <col min="1314" max="1315" width="5.75" style="6" customWidth="1"/>
    <col min="1316" max="1316" width="2.75" style="6" customWidth="1"/>
    <col min="1317" max="1317" width="10.375" style="6" customWidth="1"/>
    <col min="1318" max="1413" width="8.875" style="6" customWidth="1"/>
    <col min="1414" max="1414" width="3.375" style="6" customWidth="1"/>
    <col min="1415" max="1415" width="22.125" style="6" customWidth="1"/>
    <col min="1416" max="1536" width="2.75" style="6"/>
    <col min="1537" max="1537" width="6.625" style="6" customWidth="1"/>
    <col min="1538" max="1538" width="32.375" style="6" customWidth="1"/>
    <col min="1539" max="1565" width="4.25" style="6" customWidth="1"/>
    <col min="1566" max="1566" width="4.625" style="6" customWidth="1"/>
    <col min="1567" max="1567" width="2.75" style="6" customWidth="1"/>
    <col min="1568" max="1569" width="5.375" style="6" customWidth="1"/>
    <col min="1570" max="1571" width="5.75" style="6" customWidth="1"/>
    <col min="1572" max="1572" width="2.75" style="6" customWidth="1"/>
    <col min="1573" max="1573" width="10.375" style="6" customWidth="1"/>
    <col min="1574" max="1669" width="8.875" style="6" customWidth="1"/>
    <col min="1670" max="1670" width="3.375" style="6" customWidth="1"/>
    <col min="1671" max="1671" width="22.125" style="6" customWidth="1"/>
    <col min="1672" max="1792" width="2.75" style="6"/>
    <col min="1793" max="1793" width="6.625" style="6" customWidth="1"/>
    <col min="1794" max="1794" width="32.375" style="6" customWidth="1"/>
    <col min="1795" max="1821" width="4.25" style="6" customWidth="1"/>
    <col min="1822" max="1822" width="4.625" style="6" customWidth="1"/>
    <col min="1823" max="1823" width="2.75" style="6" customWidth="1"/>
    <col min="1824" max="1825" width="5.375" style="6" customWidth="1"/>
    <col min="1826" max="1827" width="5.75" style="6" customWidth="1"/>
    <col min="1828" max="1828" width="2.75" style="6" customWidth="1"/>
    <col min="1829" max="1829" width="10.375" style="6" customWidth="1"/>
    <col min="1830" max="1925" width="8.875" style="6" customWidth="1"/>
    <col min="1926" max="1926" width="3.375" style="6" customWidth="1"/>
    <col min="1927" max="1927" width="22.125" style="6" customWidth="1"/>
    <col min="1928" max="2048" width="2.75" style="6"/>
    <col min="2049" max="2049" width="6.625" style="6" customWidth="1"/>
    <col min="2050" max="2050" width="32.375" style="6" customWidth="1"/>
    <col min="2051" max="2077" width="4.25" style="6" customWidth="1"/>
    <col min="2078" max="2078" width="4.625" style="6" customWidth="1"/>
    <col min="2079" max="2079" width="2.75" style="6" customWidth="1"/>
    <col min="2080" max="2081" width="5.375" style="6" customWidth="1"/>
    <col min="2082" max="2083" width="5.75" style="6" customWidth="1"/>
    <col min="2084" max="2084" width="2.75" style="6" customWidth="1"/>
    <col min="2085" max="2085" width="10.375" style="6" customWidth="1"/>
    <col min="2086" max="2181" width="8.875" style="6" customWidth="1"/>
    <col min="2182" max="2182" width="3.375" style="6" customWidth="1"/>
    <col min="2183" max="2183" width="22.125" style="6" customWidth="1"/>
    <col min="2184" max="2304" width="2.75" style="6"/>
    <col min="2305" max="2305" width="6.625" style="6" customWidth="1"/>
    <col min="2306" max="2306" width="32.375" style="6" customWidth="1"/>
    <col min="2307" max="2333" width="4.25" style="6" customWidth="1"/>
    <col min="2334" max="2334" width="4.625" style="6" customWidth="1"/>
    <col min="2335" max="2335" width="2.75" style="6" customWidth="1"/>
    <col min="2336" max="2337" width="5.375" style="6" customWidth="1"/>
    <col min="2338" max="2339" width="5.75" style="6" customWidth="1"/>
    <col min="2340" max="2340" width="2.75" style="6" customWidth="1"/>
    <col min="2341" max="2341" width="10.375" style="6" customWidth="1"/>
    <col min="2342" max="2437" width="8.875" style="6" customWidth="1"/>
    <col min="2438" max="2438" width="3.375" style="6" customWidth="1"/>
    <col min="2439" max="2439" width="22.125" style="6" customWidth="1"/>
    <col min="2440" max="2560" width="2.75" style="6"/>
    <col min="2561" max="2561" width="6.625" style="6" customWidth="1"/>
    <col min="2562" max="2562" width="32.375" style="6" customWidth="1"/>
    <col min="2563" max="2589" width="4.25" style="6" customWidth="1"/>
    <col min="2590" max="2590" width="4.625" style="6" customWidth="1"/>
    <col min="2591" max="2591" width="2.75" style="6" customWidth="1"/>
    <col min="2592" max="2593" width="5.375" style="6" customWidth="1"/>
    <col min="2594" max="2595" width="5.75" style="6" customWidth="1"/>
    <col min="2596" max="2596" width="2.75" style="6" customWidth="1"/>
    <col min="2597" max="2597" width="10.375" style="6" customWidth="1"/>
    <col min="2598" max="2693" width="8.875" style="6" customWidth="1"/>
    <col min="2694" max="2694" width="3.375" style="6" customWidth="1"/>
    <col min="2695" max="2695" width="22.125" style="6" customWidth="1"/>
    <col min="2696" max="2816" width="2.75" style="6"/>
    <col min="2817" max="2817" width="6.625" style="6" customWidth="1"/>
    <col min="2818" max="2818" width="32.375" style="6" customWidth="1"/>
    <col min="2819" max="2845" width="4.25" style="6" customWidth="1"/>
    <col min="2846" max="2846" width="4.625" style="6" customWidth="1"/>
    <col min="2847" max="2847" width="2.75" style="6" customWidth="1"/>
    <col min="2848" max="2849" width="5.375" style="6" customWidth="1"/>
    <col min="2850" max="2851" width="5.75" style="6" customWidth="1"/>
    <col min="2852" max="2852" width="2.75" style="6" customWidth="1"/>
    <col min="2853" max="2853" width="10.375" style="6" customWidth="1"/>
    <col min="2854" max="2949" width="8.875" style="6" customWidth="1"/>
    <col min="2950" max="2950" width="3.375" style="6" customWidth="1"/>
    <col min="2951" max="2951" width="22.125" style="6" customWidth="1"/>
    <col min="2952" max="3072" width="2.75" style="6"/>
    <col min="3073" max="3073" width="6.625" style="6" customWidth="1"/>
    <col min="3074" max="3074" width="32.375" style="6" customWidth="1"/>
    <col min="3075" max="3101" width="4.25" style="6" customWidth="1"/>
    <col min="3102" max="3102" width="4.625" style="6" customWidth="1"/>
    <col min="3103" max="3103" width="2.75" style="6" customWidth="1"/>
    <col min="3104" max="3105" width="5.375" style="6" customWidth="1"/>
    <col min="3106" max="3107" width="5.75" style="6" customWidth="1"/>
    <col min="3108" max="3108" width="2.75" style="6" customWidth="1"/>
    <col min="3109" max="3109" width="10.375" style="6" customWidth="1"/>
    <col min="3110" max="3205" width="8.875" style="6" customWidth="1"/>
    <col min="3206" max="3206" width="3.375" style="6" customWidth="1"/>
    <col min="3207" max="3207" width="22.125" style="6" customWidth="1"/>
    <col min="3208" max="3328" width="2.75" style="6"/>
    <col min="3329" max="3329" width="6.625" style="6" customWidth="1"/>
    <col min="3330" max="3330" width="32.375" style="6" customWidth="1"/>
    <col min="3331" max="3357" width="4.25" style="6" customWidth="1"/>
    <col min="3358" max="3358" width="4.625" style="6" customWidth="1"/>
    <col min="3359" max="3359" width="2.75" style="6" customWidth="1"/>
    <col min="3360" max="3361" width="5.375" style="6" customWidth="1"/>
    <col min="3362" max="3363" width="5.75" style="6" customWidth="1"/>
    <col min="3364" max="3364" width="2.75" style="6" customWidth="1"/>
    <col min="3365" max="3365" width="10.375" style="6" customWidth="1"/>
    <col min="3366" max="3461" width="8.875" style="6" customWidth="1"/>
    <col min="3462" max="3462" width="3.375" style="6" customWidth="1"/>
    <col min="3463" max="3463" width="22.125" style="6" customWidth="1"/>
    <col min="3464" max="3584" width="2.75" style="6"/>
    <col min="3585" max="3585" width="6.625" style="6" customWidth="1"/>
    <col min="3586" max="3586" width="32.375" style="6" customWidth="1"/>
    <col min="3587" max="3613" width="4.25" style="6" customWidth="1"/>
    <col min="3614" max="3614" width="4.625" style="6" customWidth="1"/>
    <col min="3615" max="3615" width="2.75" style="6" customWidth="1"/>
    <col min="3616" max="3617" width="5.375" style="6" customWidth="1"/>
    <col min="3618" max="3619" width="5.75" style="6" customWidth="1"/>
    <col min="3620" max="3620" width="2.75" style="6" customWidth="1"/>
    <col min="3621" max="3621" width="10.375" style="6" customWidth="1"/>
    <col min="3622" max="3717" width="8.875" style="6" customWidth="1"/>
    <col min="3718" max="3718" width="3.375" style="6" customWidth="1"/>
    <col min="3719" max="3719" width="22.125" style="6" customWidth="1"/>
    <col min="3720" max="3840" width="2.75" style="6"/>
    <col min="3841" max="3841" width="6.625" style="6" customWidth="1"/>
    <col min="3842" max="3842" width="32.375" style="6" customWidth="1"/>
    <col min="3843" max="3869" width="4.25" style="6" customWidth="1"/>
    <col min="3870" max="3870" width="4.625" style="6" customWidth="1"/>
    <col min="3871" max="3871" width="2.75" style="6" customWidth="1"/>
    <col min="3872" max="3873" width="5.375" style="6" customWidth="1"/>
    <col min="3874" max="3875" width="5.75" style="6" customWidth="1"/>
    <col min="3876" max="3876" width="2.75" style="6" customWidth="1"/>
    <col min="3877" max="3877" width="10.375" style="6" customWidth="1"/>
    <col min="3878" max="3973" width="8.875" style="6" customWidth="1"/>
    <col min="3974" max="3974" width="3.375" style="6" customWidth="1"/>
    <col min="3975" max="3975" width="22.125" style="6" customWidth="1"/>
    <col min="3976" max="4096" width="2.75" style="6"/>
    <col min="4097" max="4097" width="6.625" style="6" customWidth="1"/>
    <col min="4098" max="4098" width="32.375" style="6" customWidth="1"/>
    <col min="4099" max="4125" width="4.25" style="6" customWidth="1"/>
    <col min="4126" max="4126" width="4.625" style="6" customWidth="1"/>
    <col min="4127" max="4127" width="2.75" style="6" customWidth="1"/>
    <col min="4128" max="4129" width="5.375" style="6" customWidth="1"/>
    <col min="4130" max="4131" width="5.75" style="6" customWidth="1"/>
    <col min="4132" max="4132" width="2.75" style="6" customWidth="1"/>
    <col min="4133" max="4133" width="10.375" style="6" customWidth="1"/>
    <col min="4134" max="4229" width="8.875" style="6" customWidth="1"/>
    <col min="4230" max="4230" width="3.375" style="6" customWidth="1"/>
    <col min="4231" max="4231" width="22.125" style="6" customWidth="1"/>
    <col min="4232" max="4352" width="2.75" style="6"/>
    <col min="4353" max="4353" width="6.625" style="6" customWidth="1"/>
    <col min="4354" max="4354" width="32.375" style="6" customWidth="1"/>
    <col min="4355" max="4381" width="4.25" style="6" customWidth="1"/>
    <col min="4382" max="4382" width="4.625" style="6" customWidth="1"/>
    <col min="4383" max="4383" width="2.75" style="6" customWidth="1"/>
    <col min="4384" max="4385" width="5.375" style="6" customWidth="1"/>
    <col min="4386" max="4387" width="5.75" style="6" customWidth="1"/>
    <col min="4388" max="4388" width="2.75" style="6" customWidth="1"/>
    <col min="4389" max="4389" width="10.375" style="6" customWidth="1"/>
    <col min="4390" max="4485" width="8.875" style="6" customWidth="1"/>
    <col min="4486" max="4486" width="3.375" style="6" customWidth="1"/>
    <col min="4487" max="4487" width="22.125" style="6" customWidth="1"/>
    <col min="4488" max="4608" width="2.75" style="6"/>
    <col min="4609" max="4609" width="6.625" style="6" customWidth="1"/>
    <col min="4610" max="4610" width="32.375" style="6" customWidth="1"/>
    <col min="4611" max="4637" width="4.25" style="6" customWidth="1"/>
    <col min="4638" max="4638" width="4.625" style="6" customWidth="1"/>
    <col min="4639" max="4639" width="2.75" style="6" customWidth="1"/>
    <col min="4640" max="4641" width="5.375" style="6" customWidth="1"/>
    <col min="4642" max="4643" width="5.75" style="6" customWidth="1"/>
    <col min="4644" max="4644" width="2.75" style="6" customWidth="1"/>
    <col min="4645" max="4645" width="10.375" style="6" customWidth="1"/>
    <col min="4646" max="4741" width="8.875" style="6" customWidth="1"/>
    <col min="4742" max="4742" width="3.375" style="6" customWidth="1"/>
    <col min="4743" max="4743" width="22.125" style="6" customWidth="1"/>
    <col min="4744" max="4864" width="2.75" style="6"/>
    <col min="4865" max="4865" width="6.625" style="6" customWidth="1"/>
    <col min="4866" max="4866" width="32.375" style="6" customWidth="1"/>
    <col min="4867" max="4893" width="4.25" style="6" customWidth="1"/>
    <col min="4894" max="4894" width="4.625" style="6" customWidth="1"/>
    <col min="4895" max="4895" width="2.75" style="6" customWidth="1"/>
    <col min="4896" max="4897" width="5.375" style="6" customWidth="1"/>
    <col min="4898" max="4899" width="5.75" style="6" customWidth="1"/>
    <col min="4900" max="4900" width="2.75" style="6" customWidth="1"/>
    <col min="4901" max="4901" width="10.375" style="6" customWidth="1"/>
    <col min="4902" max="4997" width="8.875" style="6" customWidth="1"/>
    <col min="4998" max="4998" width="3.375" style="6" customWidth="1"/>
    <col min="4999" max="4999" width="22.125" style="6" customWidth="1"/>
    <col min="5000" max="5120" width="2.75" style="6"/>
    <col min="5121" max="5121" width="6.625" style="6" customWidth="1"/>
    <col min="5122" max="5122" width="32.375" style="6" customWidth="1"/>
    <col min="5123" max="5149" width="4.25" style="6" customWidth="1"/>
    <col min="5150" max="5150" width="4.625" style="6" customWidth="1"/>
    <col min="5151" max="5151" width="2.75" style="6" customWidth="1"/>
    <col min="5152" max="5153" width="5.375" style="6" customWidth="1"/>
    <col min="5154" max="5155" width="5.75" style="6" customWidth="1"/>
    <col min="5156" max="5156" width="2.75" style="6" customWidth="1"/>
    <col min="5157" max="5157" width="10.375" style="6" customWidth="1"/>
    <col min="5158" max="5253" width="8.875" style="6" customWidth="1"/>
    <col min="5254" max="5254" width="3.375" style="6" customWidth="1"/>
    <col min="5255" max="5255" width="22.125" style="6" customWidth="1"/>
    <col min="5256" max="5376" width="2.75" style="6"/>
    <col min="5377" max="5377" width="6.625" style="6" customWidth="1"/>
    <col min="5378" max="5378" width="32.375" style="6" customWidth="1"/>
    <col min="5379" max="5405" width="4.25" style="6" customWidth="1"/>
    <col min="5406" max="5406" width="4.625" style="6" customWidth="1"/>
    <col min="5407" max="5407" width="2.75" style="6" customWidth="1"/>
    <col min="5408" max="5409" width="5.375" style="6" customWidth="1"/>
    <col min="5410" max="5411" width="5.75" style="6" customWidth="1"/>
    <col min="5412" max="5412" width="2.75" style="6" customWidth="1"/>
    <col min="5413" max="5413" width="10.375" style="6" customWidth="1"/>
    <col min="5414" max="5509" width="8.875" style="6" customWidth="1"/>
    <col min="5510" max="5510" width="3.375" style="6" customWidth="1"/>
    <col min="5511" max="5511" width="22.125" style="6" customWidth="1"/>
    <col min="5512" max="5632" width="2.75" style="6"/>
    <col min="5633" max="5633" width="6.625" style="6" customWidth="1"/>
    <col min="5634" max="5634" width="32.375" style="6" customWidth="1"/>
    <col min="5635" max="5661" width="4.25" style="6" customWidth="1"/>
    <col min="5662" max="5662" width="4.625" style="6" customWidth="1"/>
    <col min="5663" max="5663" width="2.75" style="6" customWidth="1"/>
    <col min="5664" max="5665" width="5.375" style="6" customWidth="1"/>
    <col min="5666" max="5667" width="5.75" style="6" customWidth="1"/>
    <col min="5668" max="5668" width="2.75" style="6" customWidth="1"/>
    <col min="5669" max="5669" width="10.375" style="6" customWidth="1"/>
    <col min="5670" max="5765" width="8.875" style="6" customWidth="1"/>
    <col min="5766" max="5766" width="3.375" style="6" customWidth="1"/>
    <col min="5767" max="5767" width="22.125" style="6" customWidth="1"/>
    <col min="5768" max="5888" width="2.75" style="6"/>
    <col min="5889" max="5889" width="6.625" style="6" customWidth="1"/>
    <col min="5890" max="5890" width="32.375" style="6" customWidth="1"/>
    <col min="5891" max="5917" width="4.25" style="6" customWidth="1"/>
    <col min="5918" max="5918" width="4.625" style="6" customWidth="1"/>
    <col min="5919" max="5919" width="2.75" style="6" customWidth="1"/>
    <col min="5920" max="5921" width="5.375" style="6" customWidth="1"/>
    <col min="5922" max="5923" width="5.75" style="6" customWidth="1"/>
    <col min="5924" max="5924" width="2.75" style="6" customWidth="1"/>
    <col min="5925" max="5925" width="10.375" style="6" customWidth="1"/>
    <col min="5926" max="6021" width="8.875" style="6" customWidth="1"/>
    <col min="6022" max="6022" width="3.375" style="6" customWidth="1"/>
    <col min="6023" max="6023" width="22.125" style="6" customWidth="1"/>
    <col min="6024" max="6144" width="2.75" style="6"/>
    <col min="6145" max="6145" width="6.625" style="6" customWidth="1"/>
    <col min="6146" max="6146" width="32.375" style="6" customWidth="1"/>
    <col min="6147" max="6173" width="4.25" style="6" customWidth="1"/>
    <col min="6174" max="6174" width="4.625" style="6" customWidth="1"/>
    <col min="6175" max="6175" width="2.75" style="6" customWidth="1"/>
    <col min="6176" max="6177" width="5.375" style="6" customWidth="1"/>
    <col min="6178" max="6179" width="5.75" style="6" customWidth="1"/>
    <col min="6180" max="6180" width="2.75" style="6" customWidth="1"/>
    <col min="6181" max="6181" width="10.375" style="6" customWidth="1"/>
    <col min="6182" max="6277" width="8.875" style="6" customWidth="1"/>
    <col min="6278" max="6278" width="3.375" style="6" customWidth="1"/>
    <col min="6279" max="6279" width="22.125" style="6" customWidth="1"/>
    <col min="6280" max="6400" width="2.75" style="6"/>
    <col min="6401" max="6401" width="6.625" style="6" customWidth="1"/>
    <col min="6402" max="6402" width="32.375" style="6" customWidth="1"/>
    <col min="6403" max="6429" width="4.25" style="6" customWidth="1"/>
    <col min="6430" max="6430" width="4.625" style="6" customWidth="1"/>
    <col min="6431" max="6431" width="2.75" style="6" customWidth="1"/>
    <col min="6432" max="6433" width="5.375" style="6" customWidth="1"/>
    <col min="6434" max="6435" width="5.75" style="6" customWidth="1"/>
    <col min="6436" max="6436" width="2.75" style="6" customWidth="1"/>
    <col min="6437" max="6437" width="10.375" style="6" customWidth="1"/>
    <col min="6438" max="6533" width="8.875" style="6" customWidth="1"/>
    <col min="6534" max="6534" width="3.375" style="6" customWidth="1"/>
    <col min="6535" max="6535" width="22.125" style="6" customWidth="1"/>
    <col min="6536" max="6656" width="2.75" style="6"/>
    <col min="6657" max="6657" width="6.625" style="6" customWidth="1"/>
    <col min="6658" max="6658" width="32.375" style="6" customWidth="1"/>
    <col min="6659" max="6685" width="4.25" style="6" customWidth="1"/>
    <col min="6686" max="6686" width="4.625" style="6" customWidth="1"/>
    <col min="6687" max="6687" width="2.75" style="6" customWidth="1"/>
    <col min="6688" max="6689" width="5.375" style="6" customWidth="1"/>
    <col min="6690" max="6691" width="5.75" style="6" customWidth="1"/>
    <col min="6692" max="6692" width="2.75" style="6" customWidth="1"/>
    <col min="6693" max="6693" width="10.375" style="6" customWidth="1"/>
    <col min="6694" max="6789" width="8.875" style="6" customWidth="1"/>
    <col min="6790" max="6790" width="3.375" style="6" customWidth="1"/>
    <col min="6791" max="6791" width="22.125" style="6" customWidth="1"/>
    <col min="6792" max="6912" width="2.75" style="6"/>
    <col min="6913" max="6913" width="6.625" style="6" customWidth="1"/>
    <col min="6914" max="6914" width="32.375" style="6" customWidth="1"/>
    <col min="6915" max="6941" width="4.25" style="6" customWidth="1"/>
    <col min="6942" max="6942" width="4.625" style="6" customWidth="1"/>
    <col min="6943" max="6943" width="2.75" style="6" customWidth="1"/>
    <col min="6944" max="6945" width="5.375" style="6" customWidth="1"/>
    <col min="6946" max="6947" width="5.75" style="6" customWidth="1"/>
    <col min="6948" max="6948" width="2.75" style="6" customWidth="1"/>
    <col min="6949" max="6949" width="10.375" style="6" customWidth="1"/>
    <col min="6950" max="7045" width="8.875" style="6" customWidth="1"/>
    <col min="7046" max="7046" width="3.375" style="6" customWidth="1"/>
    <col min="7047" max="7047" width="22.125" style="6" customWidth="1"/>
    <col min="7048" max="7168" width="2.75" style="6"/>
    <col min="7169" max="7169" width="6.625" style="6" customWidth="1"/>
    <col min="7170" max="7170" width="32.375" style="6" customWidth="1"/>
    <col min="7171" max="7197" width="4.25" style="6" customWidth="1"/>
    <col min="7198" max="7198" width="4.625" style="6" customWidth="1"/>
    <col min="7199" max="7199" width="2.75" style="6" customWidth="1"/>
    <col min="7200" max="7201" width="5.375" style="6" customWidth="1"/>
    <col min="7202" max="7203" width="5.75" style="6" customWidth="1"/>
    <col min="7204" max="7204" width="2.75" style="6" customWidth="1"/>
    <col min="7205" max="7205" width="10.375" style="6" customWidth="1"/>
    <col min="7206" max="7301" width="8.875" style="6" customWidth="1"/>
    <col min="7302" max="7302" width="3.375" style="6" customWidth="1"/>
    <col min="7303" max="7303" width="22.125" style="6" customWidth="1"/>
    <col min="7304" max="7424" width="2.75" style="6"/>
    <col min="7425" max="7425" width="6.625" style="6" customWidth="1"/>
    <col min="7426" max="7426" width="32.375" style="6" customWidth="1"/>
    <col min="7427" max="7453" width="4.25" style="6" customWidth="1"/>
    <col min="7454" max="7454" width="4.625" style="6" customWidth="1"/>
    <col min="7455" max="7455" width="2.75" style="6" customWidth="1"/>
    <col min="7456" max="7457" width="5.375" style="6" customWidth="1"/>
    <col min="7458" max="7459" width="5.75" style="6" customWidth="1"/>
    <col min="7460" max="7460" width="2.75" style="6" customWidth="1"/>
    <col min="7461" max="7461" width="10.375" style="6" customWidth="1"/>
    <col min="7462" max="7557" width="8.875" style="6" customWidth="1"/>
    <col min="7558" max="7558" width="3.375" style="6" customWidth="1"/>
    <col min="7559" max="7559" width="22.125" style="6" customWidth="1"/>
    <col min="7560" max="7680" width="2.75" style="6"/>
    <col min="7681" max="7681" width="6.625" style="6" customWidth="1"/>
    <col min="7682" max="7682" width="32.375" style="6" customWidth="1"/>
    <col min="7683" max="7709" width="4.25" style="6" customWidth="1"/>
    <col min="7710" max="7710" width="4.625" style="6" customWidth="1"/>
    <col min="7711" max="7711" width="2.75" style="6" customWidth="1"/>
    <col min="7712" max="7713" width="5.375" style="6" customWidth="1"/>
    <col min="7714" max="7715" width="5.75" style="6" customWidth="1"/>
    <col min="7716" max="7716" width="2.75" style="6" customWidth="1"/>
    <col min="7717" max="7717" width="10.375" style="6" customWidth="1"/>
    <col min="7718" max="7813" width="8.875" style="6" customWidth="1"/>
    <col min="7814" max="7814" width="3.375" style="6" customWidth="1"/>
    <col min="7815" max="7815" width="22.125" style="6" customWidth="1"/>
    <col min="7816" max="7936" width="2.75" style="6"/>
    <col min="7937" max="7937" width="6.625" style="6" customWidth="1"/>
    <col min="7938" max="7938" width="32.375" style="6" customWidth="1"/>
    <col min="7939" max="7965" width="4.25" style="6" customWidth="1"/>
    <col min="7966" max="7966" width="4.625" style="6" customWidth="1"/>
    <col min="7967" max="7967" width="2.75" style="6" customWidth="1"/>
    <col min="7968" max="7969" width="5.375" style="6" customWidth="1"/>
    <col min="7970" max="7971" width="5.75" style="6" customWidth="1"/>
    <col min="7972" max="7972" width="2.75" style="6" customWidth="1"/>
    <col min="7973" max="7973" width="10.375" style="6" customWidth="1"/>
    <col min="7974" max="8069" width="8.875" style="6" customWidth="1"/>
    <col min="8070" max="8070" width="3.375" style="6" customWidth="1"/>
    <col min="8071" max="8071" width="22.125" style="6" customWidth="1"/>
    <col min="8072" max="8192" width="2.75" style="6"/>
    <col min="8193" max="8193" width="6.625" style="6" customWidth="1"/>
    <col min="8194" max="8194" width="32.375" style="6" customWidth="1"/>
    <col min="8195" max="8221" width="4.25" style="6" customWidth="1"/>
    <col min="8222" max="8222" width="4.625" style="6" customWidth="1"/>
    <col min="8223" max="8223" width="2.75" style="6" customWidth="1"/>
    <col min="8224" max="8225" width="5.375" style="6" customWidth="1"/>
    <col min="8226" max="8227" width="5.75" style="6" customWidth="1"/>
    <col min="8228" max="8228" width="2.75" style="6" customWidth="1"/>
    <col min="8229" max="8229" width="10.375" style="6" customWidth="1"/>
    <col min="8230" max="8325" width="8.875" style="6" customWidth="1"/>
    <col min="8326" max="8326" width="3.375" style="6" customWidth="1"/>
    <col min="8327" max="8327" width="22.125" style="6" customWidth="1"/>
    <col min="8328" max="8448" width="2.75" style="6"/>
    <col min="8449" max="8449" width="6.625" style="6" customWidth="1"/>
    <col min="8450" max="8450" width="32.375" style="6" customWidth="1"/>
    <col min="8451" max="8477" width="4.25" style="6" customWidth="1"/>
    <col min="8478" max="8478" width="4.625" style="6" customWidth="1"/>
    <col min="8479" max="8479" width="2.75" style="6" customWidth="1"/>
    <col min="8480" max="8481" width="5.375" style="6" customWidth="1"/>
    <col min="8482" max="8483" width="5.75" style="6" customWidth="1"/>
    <col min="8484" max="8484" width="2.75" style="6" customWidth="1"/>
    <col min="8485" max="8485" width="10.375" style="6" customWidth="1"/>
    <col min="8486" max="8581" width="8.875" style="6" customWidth="1"/>
    <col min="8582" max="8582" width="3.375" style="6" customWidth="1"/>
    <col min="8583" max="8583" width="22.125" style="6" customWidth="1"/>
    <col min="8584" max="8704" width="2.75" style="6"/>
    <col min="8705" max="8705" width="6.625" style="6" customWidth="1"/>
    <col min="8706" max="8706" width="32.375" style="6" customWidth="1"/>
    <col min="8707" max="8733" width="4.25" style="6" customWidth="1"/>
    <col min="8734" max="8734" width="4.625" style="6" customWidth="1"/>
    <col min="8735" max="8735" width="2.75" style="6" customWidth="1"/>
    <col min="8736" max="8737" width="5.375" style="6" customWidth="1"/>
    <col min="8738" max="8739" width="5.75" style="6" customWidth="1"/>
    <col min="8740" max="8740" width="2.75" style="6" customWidth="1"/>
    <col min="8741" max="8741" width="10.375" style="6" customWidth="1"/>
    <col min="8742" max="8837" width="8.875" style="6" customWidth="1"/>
    <col min="8838" max="8838" width="3.375" style="6" customWidth="1"/>
    <col min="8839" max="8839" width="22.125" style="6" customWidth="1"/>
    <col min="8840" max="8960" width="2.75" style="6"/>
    <col min="8961" max="8961" width="6.625" style="6" customWidth="1"/>
    <col min="8962" max="8962" width="32.375" style="6" customWidth="1"/>
    <col min="8963" max="8989" width="4.25" style="6" customWidth="1"/>
    <col min="8990" max="8990" width="4.625" style="6" customWidth="1"/>
    <col min="8991" max="8991" width="2.75" style="6" customWidth="1"/>
    <col min="8992" max="8993" width="5.375" style="6" customWidth="1"/>
    <col min="8994" max="8995" width="5.75" style="6" customWidth="1"/>
    <col min="8996" max="8996" width="2.75" style="6" customWidth="1"/>
    <col min="8997" max="8997" width="10.375" style="6" customWidth="1"/>
    <col min="8998" max="9093" width="8.875" style="6" customWidth="1"/>
    <col min="9094" max="9094" width="3.375" style="6" customWidth="1"/>
    <col min="9095" max="9095" width="22.125" style="6" customWidth="1"/>
    <col min="9096" max="9216" width="2.75" style="6"/>
    <col min="9217" max="9217" width="6.625" style="6" customWidth="1"/>
    <col min="9218" max="9218" width="32.375" style="6" customWidth="1"/>
    <col min="9219" max="9245" width="4.25" style="6" customWidth="1"/>
    <col min="9246" max="9246" width="4.625" style="6" customWidth="1"/>
    <col min="9247" max="9247" width="2.75" style="6" customWidth="1"/>
    <col min="9248" max="9249" width="5.375" style="6" customWidth="1"/>
    <col min="9250" max="9251" width="5.75" style="6" customWidth="1"/>
    <col min="9252" max="9252" width="2.75" style="6" customWidth="1"/>
    <col min="9253" max="9253" width="10.375" style="6" customWidth="1"/>
    <col min="9254" max="9349" width="8.875" style="6" customWidth="1"/>
    <col min="9350" max="9350" width="3.375" style="6" customWidth="1"/>
    <col min="9351" max="9351" width="22.125" style="6" customWidth="1"/>
    <col min="9352" max="9472" width="2.75" style="6"/>
    <col min="9473" max="9473" width="6.625" style="6" customWidth="1"/>
    <col min="9474" max="9474" width="32.375" style="6" customWidth="1"/>
    <col min="9475" max="9501" width="4.25" style="6" customWidth="1"/>
    <col min="9502" max="9502" width="4.625" style="6" customWidth="1"/>
    <col min="9503" max="9503" width="2.75" style="6" customWidth="1"/>
    <col min="9504" max="9505" width="5.375" style="6" customWidth="1"/>
    <col min="9506" max="9507" width="5.75" style="6" customWidth="1"/>
    <col min="9508" max="9508" width="2.75" style="6" customWidth="1"/>
    <col min="9509" max="9509" width="10.375" style="6" customWidth="1"/>
    <col min="9510" max="9605" width="8.875" style="6" customWidth="1"/>
    <col min="9606" max="9606" width="3.375" style="6" customWidth="1"/>
    <col min="9607" max="9607" width="22.125" style="6" customWidth="1"/>
    <col min="9608" max="9728" width="2.75" style="6"/>
    <col min="9729" max="9729" width="6.625" style="6" customWidth="1"/>
    <col min="9730" max="9730" width="32.375" style="6" customWidth="1"/>
    <col min="9731" max="9757" width="4.25" style="6" customWidth="1"/>
    <col min="9758" max="9758" width="4.625" style="6" customWidth="1"/>
    <col min="9759" max="9759" width="2.75" style="6" customWidth="1"/>
    <col min="9760" max="9761" width="5.375" style="6" customWidth="1"/>
    <col min="9762" max="9763" width="5.75" style="6" customWidth="1"/>
    <col min="9764" max="9764" width="2.75" style="6" customWidth="1"/>
    <col min="9765" max="9765" width="10.375" style="6" customWidth="1"/>
    <col min="9766" max="9861" width="8.875" style="6" customWidth="1"/>
    <col min="9862" max="9862" width="3.375" style="6" customWidth="1"/>
    <col min="9863" max="9863" width="22.125" style="6" customWidth="1"/>
    <col min="9864" max="9984" width="2.75" style="6"/>
    <col min="9985" max="9985" width="6.625" style="6" customWidth="1"/>
    <col min="9986" max="9986" width="32.375" style="6" customWidth="1"/>
    <col min="9987" max="10013" width="4.25" style="6" customWidth="1"/>
    <col min="10014" max="10014" width="4.625" style="6" customWidth="1"/>
    <col min="10015" max="10015" width="2.75" style="6" customWidth="1"/>
    <col min="10016" max="10017" width="5.375" style="6" customWidth="1"/>
    <col min="10018" max="10019" width="5.75" style="6" customWidth="1"/>
    <col min="10020" max="10020" width="2.75" style="6" customWidth="1"/>
    <col min="10021" max="10021" width="10.375" style="6" customWidth="1"/>
    <col min="10022" max="10117" width="8.875" style="6" customWidth="1"/>
    <col min="10118" max="10118" width="3.375" style="6" customWidth="1"/>
    <col min="10119" max="10119" width="22.125" style="6" customWidth="1"/>
    <col min="10120" max="10240" width="2.75" style="6"/>
    <col min="10241" max="10241" width="6.625" style="6" customWidth="1"/>
    <col min="10242" max="10242" width="32.375" style="6" customWidth="1"/>
    <col min="10243" max="10269" width="4.25" style="6" customWidth="1"/>
    <col min="10270" max="10270" width="4.625" style="6" customWidth="1"/>
    <col min="10271" max="10271" width="2.75" style="6" customWidth="1"/>
    <col min="10272" max="10273" width="5.375" style="6" customWidth="1"/>
    <col min="10274" max="10275" width="5.75" style="6" customWidth="1"/>
    <col min="10276" max="10276" width="2.75" style="6" customWidth="1"/>
    <col min="10277" max="10277" width="10.375" style="6" customWidth="1"/>
    <col min="10278" max="10373" width="8.875" style="6" customWidth="1"/>
    <col min="10374" max="10374" width="3.375" style="6" customWidth="1"/>
    <col min="10375" max="10375" width="22.125" style="6" customWidth="1"/>
    <col min="10376" max="10496" width="2.75" style="6"/>
    <col min="10497" max="10497" width="6.625" style="6" customWidth="1"/>
    <col min="10498" max="10498" width="32.375" style="6" customWidth="1"/>
    <col min="10499" max="10525" width="4.25" style="6" customWidth="1"/>
    <col min="10526" max="10526" width="4.625" style="6" customWidth="1"/>
    <col min="10527" max="10527" width="2.75" style="6" customWidth="1"/>
    <col min="10528" max="10529" width="5.375" style="6" customWidth="1"/>
    <col min="10530" max="10531" width="5.75" style="6" customWidth="1"/>
    <col min="10532" max="10532" width="2.75" style="6" customWidth="1"/>
    <col min="10533" max="10533" width="10.375" style="6" customWidth="1"/>
    <col min="10534" max="10629" width="8.875" style="6" customWidth="1"/>
    <col min="10630" max="10630" width="3.375" style="6" customWidth="1"/>
    <col min="10631" max="10631" width="22.125" style="6" customWidth="1"/>
    <col min="10632" max="10752" width="2.75" style="6"/>
    <col min="10753" max="10753" width="6.625" style="6" customWidth="1"/>
    <col min="10754" max="10754" width="32.375" style="6" customWidth="1"/>
    <col min="10755" max="10781" width="4.25" style="6" customWidth="1"/>
    <col min="10782" max="10782" width="4.625" style="6" customWidth="1"/>
    <col min="10783" max="10783" width="2.75" style="6" customWidth="1"/>
    <col min="10784" max="10785" width="5.375" style="6" customWidth="1"/>
    <col min="10786" max="10787" width="5.75" style="6" customWidth="1"/>
    <col min="10788" max="10788" width="2.75" style="6" customWidth="1"/>
    <col min="10789" max="10789" width="10.375" style="6" customWidth="1"/>
    <col min="10790" max="10885" width="8.875" style="6" customWidth="1"/>
    <col min="10886" max="10886" width="3.375" style="6" customWidth="1"/>
    <col min="10887" max="10887" width="22.125" style="6" customWidth="1"/>
    <col min="10888" max="11008" width="2.75" style="6"/>
    <col min="11009" max="11009" width="6.625" style="6" customWidth="1"/>
    <col min="11010" max="11010" width="32.375" style="6" customWidth="1"/>
    <col min="11011" max="11037" width="4.25" style="6" customWidth="1"/>
    <col min="11038" max="11038" width="4.625" style="6" customWidth="1"/>
    <col min="11039" max="11039" width="2.75" style="6" customWidth="1"/>
    <col min="11040" max="11041" width="5.375" style="6" customWidth="1"/>
    <col min="11042" max="11043" width="5.75" style="6" customWidth="1"/>
    <col min="11044" max="11044" width="2.75" style="6" customWidth="1"/>
    <col min="11045" max="11045" width="10.375" style="6" customWidth="1"/>
    <col min="11046" max="11141" width="8.875" style="6" customWidth="1"/>
    <col min="11142" max="11142" width="3.375" style="6" customWidth="1"/>
    <col min="11143" max="11143" width="22.125" style="6" customWidth="1"/>
    <col min="11144" max="11264" width="2.75" style="6"/>
    <col min="11265" max="11265" width="6.625" style="6" customWidth="1"/>
    <col min="11266" max="11266" width="32.375" style="6" customWidth="1"/>
    <col min="11267" max="11293" width="4.25" style="6" customWidth="1"/>
    <col min="11294" max="11294" width="4.625" style="6" customWidth="1"/>
    <col min="11295" max="11295" width="2.75" style="6" customWidth="1"/>
    <col min="11296" max="11297" width="5.375" style="6" customWidth="1"/>
    <col min="11298" max="11299" width="5.75" style="6" customWidth="1"/>
    <col min="11300" max="11300" width="2.75" style="6" customWidth="1"/>
    <col min="11301" max="11301" width="10.375" style="6" customWidth="1"/>
    <col min="11302" max="11397" width="8.875" style="6" customWidth="1"/>
    <col min="11398" max="11398" width="3.375" style="6" customWidth="1"/>
    <col min="11399" max="11399" width="22.125" style="6" customWidth="1"/>
    <col min="11400" max="11520" width="2.75" style="6"/>
    <col min="11521" max="11521" width="6.625" style="6" customWidth="1"/>
    <col min="11522" max="11522" width="32.375" style="6" customWidth="1"/>
    <col min="11523" max="11549" width="4.25" style="6" customWidth="1"/>
    <col min="11550" max="11550" width="4.625" style="6" customWidth="1"/>
    <col min="11551" max="11551" width="2.75" style="6" customWidth="1"/>
    <col min="11552" max="11553" width="5.375" style="6" customWidth="1"/>
    <col min="11554" max="11555" width="5.75" style="6" customWidth="1"/>
    <col min="11556" max="11556" width="2.75" style="6" customWidth="1"/>
    <col min="11557" max="11557" width="10.375" style="6" customWidth="1"/>
    <col min="11558" max="11653" width="8.875" style="6" customWidth="1"/>
    <col min="11654" max="11654" width="3.375" style="6" customWidth="1"/>
    <col min="11655" max="11655" width="22.125" style="6" customWidth="1"/>
    <col min="11656" max="11776" width="2.75" style="6"/>
    <col min="11777" max="11777" width="6.625" style="6" customWidth="1"/>
    <col min="11778" max="11778" width="32.375" style="6" customWidth="1"/>
    <col min="11779" max="11805" width="4.25" style="6" customWidth="1"/>
    <col min="11806" max="11806" width="4.625" style="6" customWidth="1"/>
    <col min="11807" max="11807" width="2.75" style="6" customWidth="1"/>
    <col min="11808" max="11809" width="5.375" style="6" customWidth="1"/>
    <col min="11810" max="11811" width="5.75" style="6" customWidth="1"/>
    <col min="11812" max="11812" width="2.75" style="6" customWidth="1"/>
    <col min="11813" max="11813" width="10.375" style="6" customWidth="1"/>
    <col min="11814" max="11909" width="8.875" style="6" customWidth="1"/>
    <col min="11910" max="11910" width="3.375" style="6" customWidth="1"/>
    <col min="11911" max="11911" width="22.125" style="6" customWidth="1"/>
    <col min="11912" max="12032" width="2.75" style="6"/>
    <col min="12033" max="12033" width="6.625" style="6" customWidth="1"/>
    <col min="12034" max="12034" width="32.375" style="6" customWidth="1"/>
    <col min="12035" max="12061" width="4.25" style="6" customWidth="1"/>
    <col min="12062" max="12062" width="4.625" style="6" customWidth="1"/>
    <col min="12063" max="12063" width="2.75" style="6" customWidth="1"/>
    <col min="12064" max="12065" width="5.375" style="6" customWidth="1"/>
    <col min="12066" max="12067" width="5.75" style="6" customWidth="1"/>
    <col min="12068" max="12068" width="2.75" style="6" customWidth="1"/>
    <col min="12069" max="12069" width="10.375" style="6" customWidth="1"/>
    <col min="12070" max="12165" width="8.875" style="6" customWidth="1"/>
    <col min="12166" max="12166" width="3.375" style="6" customWidth="1"/>
    <col min="12167" max="12167" width="22.125" style="6" customWidth="1"/>
    <col min="12168" max="12288" width="2.75" style="6"/>
    <col min="12289" max="12289" width="6.625" style="6" customWidth="1"/>
    <col min="12290" max="12290" width="32.375" style="6" customWidth="1"/>
    <col min="12291" max="12317" width="4.25" style="6" customWidth="1"/>
    <col min="12318" max="12318" width="4.625" style="6" customWidth="1"/>
    <col min="12319" max="12319" width="2.75" style="6" customWidth="1"/>
    <col min="12320" max="12321" width="5.375" style="6" customWidth="1"/>
    <col min="12322" max="12323" width="5.75" style="6" customWidth="1"/>
    <col min="12324" max="12324" width="2.75" style="6" customWidth="1"/>
    <col min="12325" max="12325" width="10.375" style="6" customWidth="1"/>
    <col min="12326" max="12421" width="8.875" style="6" customWidth="1"/>
    <col min="12422" max="12422" width="3.375" style="6" customWidth="1"/>
    <col min="12423" max="12423" width="22.125" style="6" customWidth="1"/>
    <col min="12424" max="12544" width="2.75" style="6"/>
    <col min="12545" max="12545" width="6.625" style="6" customWidth="1"/>
    <col min="12546" max="12546" width="32.375" style="6" customWidth="1"/>
    <col min="12547" max="12573" width="4.25" style="6" customWidth="1"/>
    <col min="12574" max="12574" width="4.625" style="6" customWidth="1"/>
    <col min="12575" max="12575" width="2.75" style="6" customWidth="1"/>
    <col min="12576" max="12577" width="5.375" style="6" customWidth="1"/>
    <col min="12578" max="12579" width="5.75" style="6" customWidth="1"/>
    <col min="12580" max="12580" width="2.75" style="6" customWidth="1"/>
    <col min="12581" max="12581" width="10.375" style="6" customWidth="1"/>
    <col min="12582" max="12677" width="8.875" style="6" customWidth="1"/>
    <col min="12678" max="12678" width="3.375" style="6" customWidth="1"/>
    <col min="12679" max="12679" width="22.125" style="6" customWidth="1"/>
    <col min="12680" max="12800" width="2.75" style="6"/>
    <col min="12801" max="12801" width="6.625" style="6" customWidth="1"/>
    <col min="12802" max="12802" width="32.375" style="6" customWidth="1"/>
    <col min="12803" max="12829" width="4.25" style="6" customWidth="1"/>
    <col min="12830" max="12830" width="4.625" style="6" customWidth="1"/>
    <col min="12831" max="12831" width="2.75" style="6" customWidth="1"/>
    <col min="12832" max="12833" width="5.375" style="6" customWidth="1"/>
    <col min="12834" max="12835" width="5.75" style="6" customWidth="1"/>
    <col min="12836" max="12836" width="2.75" style="6" customWidth="1"/>
    <col min="12837" max="12837" width="10.375" style="6" customWidth="1"/>
    <col min="12838" max="12933" width="8.875" style="6" customWidth="1"/>
    <col min="12934" max="12934" width="3.375" style="6" customWidth="1"/>
    <col min="12935" max="12935" width="22.125" style="6" customWidth="1"/>
    <col min="12936" max="13056" width="2.75" style="6"/>
    <col min="13057" max="13057" width="6.625" style="6" customWidth="1"/>
    <col min="13058" max="13058" width="32.375" style="6" customWidth="1"/>
    <col min="13059" max="13085" width="4.25" style="6" customWidth="1"/>
    <col min="13086" max="13086" width="4.625" style="6" customWidth="1"/>
    <col min="13087" max="13087" width="2.75" style="6" customWidth="1"/>
    <col min="13088" max="13089" width="5.375" style="6" customWidth="1"/>
    <col min="13090" max="13091" width="5.75" style="6" customWidth="1"/>
    <col min="13092" max="13092" width="2.75" style="6" customWidth="1"/>
    <col min="13093" max="13093" width="10.375" style="6" customWidth="1"/>
    <col min="13094" max="13189" width="8.875" style="6" customWidth="1"/>
    <col min="13190" max="13190" width="3.375" style="6" customWidth="1"/>
    <col min="13191" max="13191" width="22.125" style="6" customWidth="1"/>
    <col min="13192" max="13312" width="2.75" style="6"/>
    <col min="13313" max="13313" width="6.625" style="6" customWidth="1"/>
    <col min="13314" max="13314" width="32.375" style="6" customWidth="1"/>
    <col min="13315" max="13341" width="4.25" style="6" customWidth="1"/>
    <col min="13342" max="13342" width="4.625" style="6" customWidth="1"/>
    <col min="13343" max="13343" width="2.75" style="6" customWidth="1"/>
    <col min="13344" max="13345" width="5.375" style="6" customWidth="1"/>
    <col min="13346" max="13347" width="5.75" style="6" customWidth="1"/>
    <col min="13348" max="13348" width="2.75" style="6" customWidth="1"/>
    <col min="13349" max="13349" width="10.375" style="6" customWidth="1"/>
    <col min="13350" max="13445" width="8.875" style="6" customWidth="1"/>
    <col min="13446" max="13446" width="3.375" style="6" customWidth="1"/>
    <col min="13447" max="13447" width="22.125" style="6" customWidth="1"/>
    <col min="13448" max="13568" width="2.75" style="6"/>
    <col min="13569" max="13569" width="6.625" style="6" customWidth="1"/>
    <col min="13570" max="13570" width="32.375" style="6" customWidth="1"/>
    <col min="13571" max="13597" width="4.25" style="6" customWidth="1"/>
    <col min="13598" max="13598" width="4.625" style="6" customWidth="1"/>
    <col min="13599" max="13599" width="2.75" style="6" customWidth="1"/>
    <col min="13600" max="13601" width="5.375" style="6" customWidth="1"/>
    <col min="13602" max="13603" width="5.75" style="6" customWidth="1"/>
    <col min="13604" max="13604" width="2.75" style="6" customWidth="1"/>
    <col min="13605" max="13605" width="10.375" style="6" customWidth="1"/>
    <col min="13606" max="13701" width="8.875" style="6" customWidth="1"/>
    <col min="13702" max="13702" width="3.375" style="6" customWidth="1"/>
    <col min="13703" max="13703" width="22.125" style="6" customWidth="1"/>
    <col min="13704" max="13824" width="2.75" style="6"/>
    <col min="13825" max="13825" width="6.625" style="6" customWidth="1"/>
    <col min="13826" max="13826" width="32.375" style="6" customWidth="1"/>
    <col min="13827" max="13853" width="4.25" style="6" customWidth="1"/>
    <col min="13854" max="13854" width="4.625" style="6" customWidth="1"/>
    <col min="13855" max="13855" width="2.75" style="6" customWidth="1"/>
    <col min="13856" max="13857" width="5.375" style="6" customWidth="1"/>
    <col min="13858" max="13859" width="5.75" style="6" customWidth="1"/>
    <col min="13860" max="13860" width="2.75" style="6" customWidth="1"/>
    <col min="13861" max="13861" width="10.375" style="6" customWidth="1"/>
    <col min="13862" max="13957" width="8.875" style="6" customWidth="1"/>
    <col min="13958" max="13958" width="3.375" style="6" customWidth="1"/>
    <col min="13959" max="13959" width="22.125" style="6" customWidth="1"/>
    <col min="13960" max="14080" width="2.75" style="6"/>
    <col min="14081" max="14081" width="6.625" style="6" customWidth="1"/>
    <col min="14082" max="14082" width="32.375" style="6" customWidth="1"/>
    <col min="14083" max="14109" width="4.25" style="6" customWidth="1"/>
    <col min="14110" max="14110" width="4.625" style="6" customWidth="1"/>
    <col min="14111" max="14111" width="2.75" style="6" customWidth="1"/>
    <col min="14112" max="14113" width="5.375" style="6" customWidth="1"/>
    <col min="14114" max="14115" width="5.75" style="6" customWidth="1"/>
    <col min="14116" max="14116" width="2.75" style="6" customWidth="1"/>
    <col min="14117" max="14117" width="10.375" style="6" customWidth="1"/>
    <col min="14118" max="14213" width="8.875" style="6" customWidth="1"/>
    <col min="14214" max="14214" width="3.375" style="6" customWidth="1"/>
    <col min="14215" max="14215" width="22.125" style="6" customWidth="1"/>
    <col min="14216" max="14336" width="2.75" style="6"/>
    <col min="14337" max="14337" width="6.625" style="6" customWidth="1"/>
    <col min="14338" max="14338" width="32.375" style="6" customWidth="1"/>
    <col min="14339" max="14365" width="4.25" style="6" customWidth="1"/>
    <col min="14366" max="14366" width="4.625" style="6" customWidth="1"/>
    <col min="14367" max="14367" width="2.75" style="6" customWidth="1"/>
    <col min="14368" max="14369" width="5.375" style="6" customWidth="1"/>
    <col min="14370" max="14371" width="5.75" style="6" customWidth="1"/>
    <col min="14372" max="14372" width="2.75" style="6" customWidth="1"/>
    <col min="14373" max="14373" width="10.375" style="6" customWidth="1"/>
    <col min="14374" max="14469" width="8.875" style="6" customWidth="1"/>
    <col min="14470" max="14470" width="3.375" style="6" customWidth="1"/>
    <col min="14471" max="14471" width="22.125" style="6" customWidth="1"/>
    <col min="14472" max="14592" width="2.75" style="6"/>
    <col min="14593" max="14593" width="6.625" style="6" customWidth="1"/>
    <col min="14594" max="14594" width="32.375" style="6" customWidth="1"/>
    <col min="14595" max="14621" width="4.25" style="6" customWidth="1"/>
    <col min="14622" max="14622" width="4.625" style="6" customWidth="1"/>
    <col min="14623" max="14623" width="2.75" style="6" customWidth="1"/>
    <col min="14624" max="14625" width="5.375" style="6" customWidth="1"/>
    <col min="14626" max="14627" width="5.75" style="6" customWidth="1"/>
    <col min="14628" max="14628" width="2.75" style="6" customWidth="1"/>
    <col min="14629" max="14629" width="10.375" style="6" customWidth="1"/>
    <col min="14630" max="14725" width="8.875" style="6" customWidth="1"/>
    <col min="14726" max="14726" width="3.375" style="6" customWidth="1"/>
    <col min="14727" max="14727" width="22.125" style="6" customWidth="1"/>
    <col min="14728" max="14848" width="2.75" style="6"/>
    <col min="14849" max="14849" width="6.625" style="6" customWidth="1"/>
    <col min="14850" max="14850" width="32.375" style="6" customWidth="1"/>
    <col min="14851" max="14877" width="4.25" style="6" customWidth="1"/>
    <col min="14878" max="14878" width="4.625" style="6" customWidth="1"/>
    <col min="14879" max="14879" width="2.75" style="6" customWidth="1"/>
    <col min="14880" max="14881" width="5.375" style="6" customWidth="1"/>
    <col min="14882" max="14883" width="5.75" style="6" customWidth="1"/>
    <col min="14884" max="14884" width="2.75" style="6" customWidth="1"/>
    <col min="14885" max="14885" width="10.375" style="6" customWidth="1"/>
    <col min="14886" max="14981" width="8.875" style="6" customWidth="1"/>
    <col min="14982" max="14982" width="3.375" style="6" customWidth="1"/>
    <col min="14983" max="14983" width="22.125" style="6" customWidth="1"/>
    <col min="14984" max="15104" width="2.75" style="6"/>
    <col min="15105" max="15105" width="6.625" style="6" customWidth="1"/>
    <col min="15106" max="15106" width="32.375" style="6" customWidth="1"/>
    <col min="15107" max="15133" width="4.25" style="6" customWidth="1"/>
    <col min="15134" max="15134" width="4.625" style="6" customWidth="1"/>
    <col min="15135" max="15135" width="2.75" style="6" customWidth="1"/>
    <col min="15136" max="15137" width="5.375" style="6" customWidth="1"/>
    <col min="15138" max="15139" width="5.75" style="6" customWidth="1"/>
    <col min="15140" max="15140" width="2.75" style="6" customWidth="1"/>
    <col min="15141" max="15141" width="10.375" style="6" customWidth="1"/>
    <col min="15142" max="15237" width="8.875" style="6" customWidth="1"/>
    <col min="15238" max="15238" width="3.375" style="6" customWidth="1"/>
    <col min="15239" max="15239" width="22.125" style="6" customWidth="1"/>
    <col min="15240" max="15360" width="2.75" style="6"/>
    <col min="15361" max="15361" width="6.625" style="6" customWidth="1"/>
    <col min="15362" max="15362" width="32.375" style="6" customWidth="1"/>
    <col min="15363" max="15389" width="4.25" style="6" customWidth="1"/>
    <col min="15390" max="15390" width="4.625" style="6" customWidth="1"/>
    <col min="15391" max="15391" width="2.75" style="6" customWidth="1"/>
    <col min="15392" max="15393" width="5.375" style="6" customWidth="1"/>
    <col min="15394" max="15395" width="5.75" style="6" customWidth="1"/>
    <col min="15396" max="15396" width="2.75" style="6" customWidth="1"/>
    <col min="15397" max="15397" width="10.375" style="6" customWidth="1"/>
    <col min="15398" max="15493" width="8.875" style="6" customWidth="1"/>
    <col min="15494" max="15494" width="3.375" style="6" customWidth="1"/>
    <col min="15495" max="15495" width="22.125" style="6" customWidth="1"/>
    <col min="15496" max="15616" width="2.75" style="6"/>
    <col min="15617" max="15617" width="6.625" style="6" customWidth="1"/>
    <col min="15618" max="15618" width="32.375" style="6" customWidth="1"/>
    <col min="15619" max="15645" width="4.25" style="6" customWidth="1"/>
    <col min="15646" max="15646" width="4.625" style="6" customWidth="1"/>
    <col min="15647" max="15647" width="2.75" style="6" customWidth="1"/>
    <col min="15648" max="15649" width="5.375" style="6" customWidth="1"/>
    <col min="15650" max="15651" width="5.75" style="6" customWidth="1"/>
    <col min="15652" max="15652" width="2.75" style="6" customWidth="1"/>
    <col min="15653" max="15653" width="10.375" style="6" customWidth="1"/>
    <col min="15654" max="15749" width="8.875" style="6" customWidth="1"/>
    <col min="15750" max="15750" width="3.375" style="6" customWidth="1"/>
    <col min="15751" max="15751" width="22.125" style="6" customWidth="1"/>
    <col min="15752" max="15872" width="2.75" style="6"/>
    <col min="15873" max="15873" width="6.625" style="6" customWidth="1"/>
    <col min="15874" max="15874" width="32.375" style="6" customWidth="1"/>
    <col min="15875" max="15901" width="4.25" style="6" customWidth="1"/>
    <col min="15902" max="15902" width="4.625" style="6" customWidth="1"/>
    <col min="15903" max="15903" width="2.75" style="6" customWidth="1"/>
    <col min="15904" max="15905" width="5.375" style="6" customWidth="1"/>
    <col min="15906" max="15907" width="5.75" style="6" customWidth="1"/>
    <col min="15908" max="15908" width="2.75" style="6" customWidth="1"/>
    <col min="15909" max="15909" width="10.375" style="6" customWidth="1"/>
    <col min="15910" max="16005" width="8.875" style="6" customWidth="1"/>
    <col min="16006" max="16006" width="3.375" style="6" customWidth="1"/>
    <col min="16007" max="16007" width="22.125" style="6" customWidth="1"/>
    <col min="16008" max="16128" width="2.75" style="6"/>
    <col min="16129" max="16129" width="6.625" style="6" customWidth="1"/>
    <col min="16130" max="16130" width="32.375" style="6" customWidth="1"/>
    <col min="16131" max="16157" width="4.25" style="6" customWidth="1"/>
    <col min="16158" max="16158" width="4.625" style="6" customWidth="1"/>
    <col min="16159" max="16159" width="2.75" style="6" customWidth="1"/>
    <col min="16160" max="16161" width="5.375" style="6" customWidth="1"/>
    <col min="16162" max="16163" width="5.75" style="6" customWidth="1"/>
    <col min="16164" max="16164" width="2.75" style="6" customWidth="1"/>
    <col min="16165" max="16165" width="10.375" style="6" customWidth="1"/>
    <col min="16166" max="16261" width="8.875" style="6" customWidth="1"/>
    <col min="16262" max="16262" width="3.375" style="6" customWidth="1"/>
    <col min="16263" max="16263" width="22.125" style="6" customWidth="1"/>
    <col min="16264" max="16384" width="2.75" style="6"/>
  </cols>
  <sheetData>
    <row r="1" spans="1:136" ht="28.5">
      <c r="X1" s="882">
        <v>45712</v>
      </c>
      <c r="Y1" s="882"/>
      <c r="Z1" s="882"/>
      <c r="AA1" s="882"/>
      <c r="AB1" s="882"/>
      <c r="AC1" s="882"/>
    </row>
    <row r="2" spans="1:136" s="1" customFormat="1" ht="65.25" customHeight="1">
      <c r="A2" s="883" t="s">
        <v>410</v>
      </c>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6"/>
      <c r="AE2" s="6"/>
      <c r="AF2" s="6"/>
      <c r="AG2" s="7"/>
      <c r="AH2" s="351"/>
      <c r="AI2" s="7"/>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row>
    <row r="3" spans="1:136" ht="57" customHeight="1">
      <c r="A3" s="35" t="s">
        <v>205</v>
      </c>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32"/>
      <c r="AH3" s="32"/>
      <c r="AI3" s="32"/>
      <c r="AJ3" s="9"/>
      <c r="AK3" s="9"/>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row>
    <row r="4" spans="1:136" s="2" customFormat="1" ht="15" customHeight="1">
      <c r="A4" s="10"/>
      <c r="B4" s="11"/>
      <c r="AG4" s="7"/>
      <c r="AH4" s="351"/>
      <c r="AI4" s="7"/>
    </row>
    <row r="5" spans="1:136" s="3" customFormat="1" ht="34.5" customHeight="1">
      <c r="A5" s="884" t="s">
        <v>206</v>
      </c>
      <c r="B5" s="885"/>
      <c r="C5" s="852">
        <f>+A6</f>
        <v>1</v>
      </c>
      <c r="D5" s="853"/>
      <c r="E5" s="854"/>
      <c r="F5" s="852">
        <f>+A8</f>
        <v>2</v>
      </c>
      <c r="G5" s="853"/>
      <c r="H5" s="854"/>
      <c r="I5" s="852">
        <f>+A10</f>
        <v>3</v>
      </c>
      <c r="J5" s="853"/>
      <c r="K5" s="854"/>
      <c r="L5" s="852">
        <f>+A12</f>
        <v>4</v>
      </c>
      <c r="M5" s="853"/>
      <c r="N5" s="854"/>
      <c r="O5" s="852">
        <f>+A14</f>
        <v>5</v>
      </c>
      <c r="P5" s="853"/>
      <c r="Q5" s="854"/>
      <c r="R5" s="22" t="s">
        <v>207</v>
      </c>
      <c r="S5" s="23" t="s">
        <v>208</v>
      </c>
      <c r="T5" s="23" t="s">
        <v>209</v>
      </c>
      <c r="U5" s="23" t="s">
        <v>208</v>
      </c>
      <c r="V5" s="24" t="s">
        <v>210</v>
      </c>
      <c r="W5" s="877" t="s">
        <v>211</v>
      </c>
      <c r="X5" s="878"/>
      <c r="Y5" s="877" t="s">
        <v>212</v>
      </c>
      <c r="Z5" s="881"/>
      <c r="AA5" s="878"/>
      <c r="AB5" s="877" t="s">
        <v>213</v>
      </c>
      <c r="AC5" s="878"/>
      <c r="AG5" s="7"/>
      <c r="AH5" s="351"/>
      <c r="AI5" s="7"/>
    </row>
    <row r="6" spans="1:136" s="3" customFormat="1" ht="32.25" customHeight="1">
      <c r="A6" s="873">
        <v>1</v>
      </c>
      <c r="B6" s="875" t="str">
        <f>AI6</f>
        <v>塩二小ソニック</v>
      </c>
      <c r="C6" s="850"/>
      <c r="D6" s="850"/>
      <c r="E6" s="851"/>
      <c r="F6" s="847" t="str">
        <f>IF(F7=""," ",IF(F7&gt;H7,"○",IF(F7&lt;H7,"×","△")))</f>
        <v xml:space="preserve"> </v>
      </c>
      <c r="G6" s="848"/>
      <c r="H6" s="849"/>
      <c r="I6" s="847" t="str">
        <f>IF(I7=""," ",IF(I7&gt;K7,"○",IF(I7&lt;K7,"×","△")))</f>
        <v xml:space="preserve"> </v>
      </c>
      <c r="J6" s="848"/>
      <c r="K6" s="849"/>
      <c r="L6" s="847" t="str">
        <f>IF(L7=""," ",IF(L7&gt;N7,"○",IF(L7&lt;N7,"×","△")))</f>
        <v xml:space="preserve"> </v>
      </c>
      <c r="M6" s="848"/>
      <c r="N6" s="849"/>
      <c r="O6" s="847" t="str">
        <f>IF(O7=""," ",IF(O7&gt;Q7,"○",IF(O7&lt;Q7,"×","△")))</f>
        <v xml:space="preserve"> </v>
      </c>
      <c r="P6" s="848"/>
      <c r="Q6" s="849"/>
      <c r="R6" s="866">
        <f>IF(F7&gt;H7,1,0)+IF(I7&gt;K7,1,0)+IF(O7&gt;Q7,1,0)+IF(L7&gt;N7,1,0)</f>
        <v>0</v>
      </c>
      <c r="S6" s="848" t="s">
        <v>208</v>
      </c>
      <c r="T6" s="848">
        <f>IF(F7+H7&gt;0,IF(F7=H7,1,0),0)+IF(I7+K7&gt;0,IF(I7=K7,1,0),0)+IF(L7+N7&gt;0,IF(L7=N7,1,0),0)+IF(O7+Q7&gt;0,IF(O7=Q7,1,0),0)</f>
        <v>0</v>
      </c>
      <c r="U6" s="848" t="s">
        <v>208</v>
      </c>
      <c r="V6" s="849">
        <f>IF(F7&lt;H7,1,0)+IF(I7&lt;K7,1,0)+IF(L7&lt;N7,1,0)+IF(O7&lt;Q7,1,0)</f>
        <v>0</v>
      </c>
      <c r="W6" s="866">
        <f>R6*2+T6*1</f>
        <v>0</v>
      </c>
      <c r="X6" s="849"/>
      <c r="Y6" s="25" t="s">
        <v>214</v>
      </c>
      <c r="Z6" s="848">
        <f>F7+I7+L7</f>
        <v>0</v>
      </c>
      <c r="AA6" s="849"/>
      <c r="AB6" s="869"/>
      <c r="AC6" s="870"/>
      <c r="AG6" s="846" t="s">
        <v>206</v>
      </c>
      <c r="AH6" s="340">
        <v>1</v>
      </c>
      <c r="AI6" s="36" t="s">
        <v>169</v>
      </c>
    </row>
    <row r="7" spans="1:136" s="3" customFormat="1" ht="32.25" customHeight="1">
      <c r="A7" s="874"/>
      <c r="B7" s="876"/>
      <c r="C7" s="850"/>
      <c r="D7" s="850"/>
      <c r="E7" s="851"/>
      <c r="F7" s="12"/>
      <c r="G7" s="13" t="s">
        <v>208</v>
      </c>
      <c r="H7" s="14"/>
      <c r="I7" s="12"/>
      <c r="J7" s="13" t="s">
        <v>208</v>
      </c>
      <c r="K7" s="14"/>
      <c r="L7" s="12"/>
      <c r="M7" s="13" t="s">
        <v>208</v>
      </c>
      <c r="N7" s="14"/>
      <c r="O7" s="12"/>
      <c r="P7" s="13" t="s">
        <v>208</v>
      </c>
      <c r="Q7" s="14"/>
      <c r="R7" s="867"/>
      <c r="S7" s="864"/>
      <c r="T7" s="864"/>
      <c r="U7" s="864"/>
      <c r="V7" s="865"/>
      <c r="W7" s="867"/>
      <c r="X7" s="865"/>
      <c r="Y7" s="26" t="s">
        <v>215</v>
      </c>
      <c r="Z7" s="864">
        <f>H7+K7+N7</f>
        <v>0</v>
      </c>
      <c r="AA7" s="865"/>
      <c r="AB7" s="871"/>
      <c r="AC7" s="872"/>
      <c r="AG7" s="846"/>
      <c r="AH7" s="340">
        <v>2</v>
      </c>
      <c r="AI7" s="36" t="s">
        <v>153</v>
      </c>
    </row>
    <row r="8" spans="1:136" s="3" customFormat="1" ht="32.25" customHeight="1">
      <c r="A8" s="873">
        <v>2</v>
      </c>
      <c r="B8" s="875" t="str">
        <f>AI7</f>
        <v>岩沼西ファイターズ</v>
      </c>
      <c r="C8" s="868" t="str">
        <f>IF(C9=""," ",IF(C9&gt;E9,"○",IF(C9&lt;E9,"×","△")))</f>
        <v>△</v>
      </c>
      <c r="D8" s="848"/>
      <c r="E8" s="849"/>
      <c r="F8" s="850"/>
      <c r="G8" s="850"/>
      <c r="H8" s="851"/>
      <c r="I8" s="847" t="str">
        <f>IF(I9=""," ",IF(I9&gt;K9,"○",IF(I9&lt;K9,"×","△")))</f>
        <v xml:space="preserve"> </v>
      </c>
      <c r="J8" s="848"/>
      <c r="K8" s="849"/>
      <c r="L8" s="847" t="str">
        <f>IF(L9=""," ",IF(L9&gt;N9,"○",IF(L9&lt;N9,"×","△")))</f>
        <v xml:space="preserve"> </v>
      </c>
      <c r="M8" s="848"/>
      <c r="N8" s="849"/>
      <c r="O8" s="847" t="str">
        <f>IF(O9=""," ",IF(O9&gt;Q9,"○",IF(O9&lt;Q9,"×","△")))</f>
        <v xml:space="preserve"> </v>
      </c>
      <c r="P8" s="848"/>
      <c r="Q8" s="849"/>
      <c r="R8" s="866">
        <f>IF(C9&gt;E9,1,0)+IF(I9&gt;K9,1,0)+IF(O9&gt;Q9,1,0)+IF(L9&gt;N9,1,0)</f>
        <v>0</v>
      </c>
      <c r="S8" s="848" t="s">
        <v>208</v>
      </c>
      <c r="T8" s="848">
        <f>IF(C9+E9&gt;0,IF(C9=E9,1,0),0)+IF(I9+K9&gt;0,IF(I9=K9,1,0),0)+IF(L9+N9&gt;0,IF(L9=N9,1,0),0)+IF(O9+Q9&gt;0,IF(O9=Q9,1,0),0)</f>
        <v>0</v>
      </c>
      <c r="U8" s="848" t="s">
        <v>208</v>
      </c>
      <c r="V8" s="849">
        <f>IF(C9&lt;E9,1,0)+IF(I9&lt;K9,1,0)+IF(O9&lt;Q9,1,0)+IF(L9&lt;N9,1,0)</f>
        <v>0</v>
      </c>
      <c r="W8" s="866">
        <f>R8*2+T8*1</f>
        <v>0</v>
      </c>
      <c r="X8" s="849"/>
      <c r="Y8" s="25" t="s">
        <v>214</v>
      </c>
      <c r="Z8" s="848">
        <f>C9+I9+L9</f>
        <v>0</v>
      </c>
      <c r="AA8" s="849"/>
      <c r="AB8" s="869"/>
      <c r="AC8" s="870"/>
      <c r="AG8" s="846"/>
      <c r="AH8" s="340">
        <v>3</v>
      </c>
      <c r="AI8" s="36" t="s">
        <v>172</v>
      </c>
    </row>
    <row r="9" spans="1:136" s="3" customFormat="1" ht="32.25" customHeight="1">
      <c r="A9" s="874"/>
      <c r="B9" s="876"/>
      <c r="C9" s="15">
        <f>H7</f>
        <v>0</v>
      </c>
      <c r="D9" s="15" t="s">
        <v>208</v>
      </c>
      <c r="E9" s="16">
        <f>F7</f>
        <v>0</v>
      </c>
      <c r="F9" s="850"/>
      <c r="G9" s="850"/>
      <c r="H9" s="851"/>
      <c r="I9" s="12"/>
      <c r="J9" s="13" t="s">
        <v>208</v>
      </c>
      <c r="K9" s="14"/>
      <c r="L9" s="12"/>
      <c r="M9" s="13" t="s">
        <v>208</v>
      </c>
      <c r="N9" s="14"/>
      <c r="O9" s="12"/>
      <c r="P9" s="13" t="s">
        <v>208</v>
      </c>
      <c r="Q9" s="14"/>
      <c r="R9" s="867"/>
      <c r="S9" s="864"/>
      <c r="T9" s="864"/>
      <c r="U9" s="864"/>
      <c r="V9" s="865"/>
      <c r="W9" s="867"/>
      <c r="X9" s="865"/>
      <c r="Y9" s="26" t="s">
        <v>215</v>
      </c>
      <c r="Z9" s="864">
        <f>E9+K9+N9</f>
        <v>0</v>
      </c>
      <c r="AA9" s="865"/>
      <c r="AB9" s="871"/>
      <c r="AC9" s="872"/>
      <c r="AG9" s="846"/>
      <c r="AH9" s="340">
        <v>4</v>
      </c>
      <c r="AI9" s="36" t="s">
        <v>151</v>
      </c>
    </row>
    <row r="10" spans="1:136" s="3" customFormat="1" ht="32.25" customHeight="1">
      <c r="A10" s="873">
        <v>3</v>
      </c>
      <c r="B10" s="875" t="str">
        <f>AI8</f>
        <v>TRY-PAC</v>
      </c>
      <c r="C10" s="868" t="str">
        <f>IF(C11=""," ",IF(C11&gt;E11,"○",IF(C11&lt;E11,"×","△")))</f>
        <v>△</v>
      </c>
      <c r="D10" s="848"/>
      <c r="E10" s="849"/>
      <c r="F10" s="868" t="str">
        <f>IF(F11=""," ",IF(F11&gt;H11,"○",IF(F11&lt;H11,"×","△")))</f>
        <v>△</v>
      </c>
      <c r="G10" s="848"/>
      <c r="H10" s="849"/>
      <c r="I10" s="850"/>
      <c r="J10" s="850"/>
      <c r="K10" s="851"/>
      <c r="L10" s="847" t="str">
        <f>IF(L11=""," ",IF(L11&gt;N11,"○",IF(L11&lt;N11,"×","△")))</f>
        <v xml:space="preserve"> </v>
      </c>
      <c r="M10" s="848"/>
      <c r="N10" s="849"/>
      <c r="O10" s="847" t="str">
        <f>IF(O11=""," ",IF(O11&gt;Q11,"○",IF(O11&lt;Q11,"×","△")))</f>
        <v xml:space="preserve"> </v>
      </c>
      <c r="P10" s="848"/>
      <c r="Q10" s="849"/>
      <c r="R10" s="866">
        <f>IF(C11&gt;E11,1,0)+IF(F11&gt;H11,1,0)+IF(O11&gt;Q11,1,0)+IF(L11&gt;N11,1,0)</f>
        <v>0</v>
      </c>
      <c r="S10" s="848" t="s">
        <v>208</v>
      </c>
      <c r="T10" s="848">
        <f>IF(C11+E11&gt;0,IF(C11=E11,1,0),0)+IF(F11+H11&gt;0,IF(F11=H11,1,0),0)+IF(L11+N11&gt;0,IF(L11=N11,1,0),0)+IF(O11+Q11&gt;0,IF(O11=Q11,1,0),0)</f>
        <v>0</v>
      </c>
      <c r="U10" s="848" t="s">
        <v>208</v>
      </c>
      <c r="V10" s="849">
        <f>IF(C11&lt;E11,1,0)+IF(F11&lt;H11,1,0)+IF(O11&lt;Q11,1,0)+IF(L11&lt;N11,1,0)</f>
        <v>0</v>
      </c>
      <c r="W10" s="866">
        <f>R10*2+T10*1</f>
        <v>0</v>
      </c>
      <c r="X10" s="849"/>
      <c r="Y10" s="25" t="s">
        <v>214</v>
      </c>
      <c r="Z10" s="848">
        <f>C11+F11+L11</f>
        <v>0</v>
      </c>
      <c r="AA10" s="849"/>
      <c r="AB10" s="869"/>
      <c r="AC10" s="870"/>
      <c r="AG10" s="846"/>
      <c r="AH10" s="340">
        <v>5</v>
      </c>
      <c r="AI10" s="36" t="s">
        <v>371</v>
      </c>
    </row>
    <row r="11" spans="1:136" s="3" customFormat="1" ht="32.25" customHeight="1">
      <c r="A11" s="874"/>
      <c r="B11" s="876"/>
      <c r="C11" s="13">
        <f>K7</f>
        <v>0</v>
      </c>
      <c r="D11" s="13" t="s">
        <v>208</v>
      </c>
      <c r="E11" s="17">
        <f>I7</f>
        <v>0</v>
      </c>
      <c r="F11" s="15">
        <f>K9</f>
        <v>0</v>
      </c>
      <c r="G11" s="15" t="s">
        <v>208</v>
      </c>
      <c r="H11" s="16">
        <f>I9</f>
        <v>0</v>
      </c>
      <c r="I11" s="850"/>
      <c r="J11" s="850"/>
      <c r="K11" s="851"/>
      <c r="L11" s="12"/>
      <c r="M11" s="13" t="s">
        <v>208</v>
      </c>
      <c r="N11" s="14"/>
      <c r="O11" s="12"/>
      <c r="P11" s="13" t="s">
        <v>208</v>
      </c>
      <c r="Q11" s="14"/>
      <c r="R11" s="867"/>
      <c r="S11" s="864"/>
      <c r="T11" s="864"/>
      <c r="U11" s="864"/>
      <c r="V11" s="865"/>
      <c r="W11" s="867"/>
      <c r="X11" s="865"/>
      <c r="Y11" s="26" t="s">
        <v>215</v>
      </c>
      <c r="Z11" s="864">
        <f>E11+H11+N11</f>
        <v>0</v>
      </c>
      <c r="AA11" s="865"/>
      <c r="AB11" s="871"/>
      <c r="AC11" s="872"/>
      <c r="AG11" s="846" t="s">
        <v>216</v>
      </c>
      <c r="AH11" s="340">
        <v>6</v>
      </c>
      <c r="AI11" s="36" t="s">
        <v>152</v>
      </c>
    </row>
    <row r="12" spans="1:136" s="3" customFormat="1" ht="32.25" customHeight="1">
      <c r="A12" s="873">
        <v>4</v>
      </c>
      <c r="B12" s="875" t="str">
        <f>AI9</f>
        <v>松陵ヤンキーズ</v>
      </c>
      <c r="C12" s="868" t="str">
        <f>IF(C13=""," ",IF(C13&gt;E13,"○",IF(C13&lt;E13,"×","△")))</f>
        <v>△</v>
      </c>
      <c r="D12" s="848"/>
      <c r="E12" s="849"/>
      <c r="F12" s="847" t="str">
        <f>IF(F13=""," ",IF(F13&gt;H13,"○",IF(F13&lt;H13,"×","△")))</f>
        <v>△</v>
      </c>
      <c r="G12" s="848"/>
      <c r="H12" s="849"/>
      <c r="I12" s="847" t="str">
        <f>IF(I13=""," ",IF(I13&gt;K13,"○",IF(I13&lt;K13,"×","△")))</f>
        <v>△</v>
      </c>
      <c r="J12" s="848"/>
      <c r="K12" s="849"/>
      <c r="L12" s="850"/>
      <c r="M12" s="850"/>
      <c r="N12" s="851"/>
      <c r="O12" s="847" t="str">
        <f>IF(O13=""," ",IF(O13&gt;Q13,"○",IF(O13&lt;Q13,"×","△")))</f>
        <v xml:space="preserve"> </v>
      </c>
      <c r="P12" s="848"/>
      <c r="Q12" s="849"/>
      <c r="R12" s="866">
        <f>IF(C13&gt;E13,1,0)+IF(F13&gt;H13,1,0)+IF(O13&gt;Q13,1,0)+IF(I13&gt;K13,1,0)</f>
        <v>0</v>
      </c>
      <c r="S12" s="848" t="s">
        <v>208</v>
      </c>
      <c r="T12" s="848">
        <f>IF(C13+E13&gt;0,IF(C13=E13,1,0),0)+IF(F13+H13&gt;0,IF(F13=H13,1,0),0)+IF(I13+K13&gt;0,IF(I13=K13,1,0),0)+IF(O13+Q13&gt;0,IF(O13=Q13,1,0),0)</f>
        <v>0</v>
      </c>
      <c r="U12" s="848" t="s">
        <v>208</v>
      </c>
      <c r="V12" s="849">
        <f>IF(C13&lt;E13,1,0)+IF(F13&lt;H13,1,0)+IF(I13&lt;K13,1,0)+IF(O13&lt;Q13,1,0)</f>
        <v>0</v>
      </c>
      <c r="W12" s="866">
        <f>R12*2+T12*1</f>
        <v>0</v>
      </c>
      <c r="X12" s="849"/>
      <c r="Y12" s="25" t="s">
        <v>214</v>
      </c>
      <c r="Z12" s="848">
        <f>C13+F13+I13</f>
        <v>0</v>
      </c>
      <c r="AA12" s="849"/>
      <c r="AB12" s="869"/>
      <c r="AC12" s="870"/>
      <c r="AG12" s="846"/>
      <c r="AH12" s="340">
        <v>7</v>
      </c>
      <c r="AI12" s="36" t="s">
        <v>367</v>
      </c>
    </row>
    <row r="13" spans="1:136" s="3" customFormat="1" ht="32.25" customHeight="1">
      <c r="A13" s="874"/>
      <c r="B13" s="876"/>
      <c r="C13" s="13">
        <f>N7</f>
        <v>0</v>
      </c>
      <c r="D13" s="13" t="s">
        <v>208</v>
      </c>
      <c r="E13" s="17">
        <f>L7</f>
        <v>0</v>
      </c>
      <c r="F13" s="18">
        <f>N9</f>
        <v>0</v>
      </c>
      <c r="G13" s="13" t="s">
        <v>208</v>
      </c>
      <c r="H13" s="17">
        <f>L9</f>
        <v>0</v>
      </c>
      <c r="I13" s="18">
        <f>N11</f>
        <v>0</v>
      </c>
      <c r="J13" s="13" t="s">
        <v>208</v>
      </c>
      <c r="K13" s="17">
        <f>L11</f>
        <v>0</v>
      </c>
      <c r="L13" s="850"/>
      <c r="M13" s="850"/>
      <c r="N13" s="851"/>
      <c r="O13" s="12"/>
      <c r="P13" s="13" t="s">
        <v>208</v>
      </c>
      <c r="Q13" s="14"/>
      <c r="R13" s="867"/>
      <c r="S13" s="864"/>
      <c r="T13" s="864"/>
      <c r="U13" s="864"/>
      <c r="V13" s="865"/>
      <c r="W13" s="867"/>
      <c r="X13" s="865"/>
      <c r="Y13" s="26" t="s">
        <v>215</v>
      </c>
      <c r="Z13" s="864">
        <f>E13+H13+K13</f>
        <v>0</v>
      </c>
      <c r="AA13" s="865"/>
      <c r="AB13" s="871"/>
      <c r="AC13" s="872"/>
      <c r="AG13" s="846"/>
      <c r="AH13" s="340">
        <v>8</v>
      </c>
      <c r="AI13" s="36" t="s">
        <v>143</v>
      </c>
    </row>
    <row r="14" spans="1:136" s="3" customFormat="1" ht="32.25" customHeight="1">
      <c r="A14" s="873">
        <v>5</v>
      </c>
      <c r="B14" s="875" t="str">
        <f>AI10</f>
        <v>館ジャングルー</v>
      </c>
      <c r="C14" s="868" t="str">
        <f>IF(C15=""," ",IF(C15&gt;E15,"○",IF(C15&lt;E15,"×","△")))</f>
        <v>△</v>
      </c>
      <c r="D14" s="848"/>
      <c r="E14" s="849"/>
      <c r="F14" s="847" t="str">
        <f>IF(F15=""," ",IF(F15&gt;H15,"○",IF(F15&lt;H15,"×","△")))</f>
        <v>△</v>
      </c>
      <c r="G14" s="848"/>
      <c r="H14" s="849"/>
      <c r="I14" s="847" t="str">
        <f>IF(I15=""," ",IF(I15&gt;K15,"○",IF(I15&lt;K15,"×","△")))</f>
        <v>△</v>
      </c>
      <c r="J14" s="848"/>
      <c r="K14" s="849"/>
      <c r="L14" s="847" t="str">
        <f>IF(L15=""," ",IF(L15&gt;N15,"○",IF(L15&lt;N15,"×","△")))</f>
        <v>△</v>
      </c>
      <c r="M14" s="848"/>
      <c r="N14" s="849"/>
      <c r="O14" s="850"/>
      <c r="P14" s="850"/>
      <c r="Q14" s="851"/>
      <c r="R14" s="866">
        <f>IF(C15&gt;E15,1,0)+IF(F15&gt;H15,1,0)+IF(L15&gt;N15,1,0)+IF(I15&gt;K15,1,0)</f>
        <v>0</v>
      </c>
      <c r="S14" s="848" t="s">
        <v>208</v>
      </c>
      <c r="T14" s="848">
        <f>IF(C15+E15&gt;0,IF(C15=E15,1,0),0)+IF(F15+H15&gt;0,IF(F15=H15,1,0),0)+IF(I15+K15&gt;0,IF(I15=K15,1,0),0)+IF(L15+N15&gt;0,IF(L15=N15,1,0),0)</f>
        <v>0</v>
      </c>
      <c r="U14" s="848" t="s">
        <v>208</v>
      </c>
      <c r="V14" s="849">
        <f>IF(C15&lt;E15,1,0)+IF(F15&lt;H15,1,0)+IF(I15&lt;K15,1,0)+IF(O15&lt;Q15,1,0)</f>
        <v>0</v>
      </c>
      <c r="W14" s="866">
        <f>R14*2+T14*1</f>
        <v>0</v>
      </c>
      <c r="X14" s="849"/>
      <c r="Y14" s="25" t="s">
        <v>214</v>
      </c>
      <c r="Z14" s="848">
        <f>C15+F15+I15</f>
        <v>0</v>
      </c>
      <c r="AA14" s="849"/>
      <c r="AB14" s="869"/>
      <c r="AC14" s="870"/>
      <c r="AG14" s="846"/>
      <c r="AH14" s="340">
        <v>9</v>
      </c>
      <c r="AI14" s="36" t="s">
        <v>147</v>
      </c>
    </row>
    <row r="15" spans="1:136" s="3" customFormat="1" ht="32.25" customHeight="1">
      <c r="A15" s="874"/>
      <c r="B15" s="876"/>
      <c r="C15" s="13">
        <f>N9</f>
        <v>0</v>
      </c>
      <c r="D15" s="13" t="s">
        <v>208</v>
      </c>
      <c r="E15" s="17">
        <f>L9</f>
        <v>0</v>
      </c>
      <c r="F15" s="18">
        <f>N11</f>
        <v>0</v>
      </c>
      <c r="G15" s="13" t="s">
        <v>208</v>
      </c>
      <c r="H15" s="17">
        <f>L11</f>
        <v>0</v>
      </c>
      <c r="I15" s="18">
        <f>Q11</f>
        <v>0</v>
      </c>
      <c r="J15" s="13" t="s">
        <v>208</v>
      </c>
      <c r="K15" s="17">
        <f>O11</f>
        <v>0</v>
      </c>
      <c r="L15" s="18">
        <f>Q13</f>
        <v>0</v>
      </c>
      <c r="M15" s="13" t="s">
        <v>208</v>
      </c>
      <c r="N15" s="17">
        <f>O13</f>
        <v>0</v>
      </c>
      <c r="O15" s="850"/>
      <c r="P15" s="850"/>
      <c r="Q15" s="851"/>
      <c r="R15" s="867"/>
      <c r="S15" s="864"/>
      <c r="T15" s="864"/>
      <c r="U15" s="864"/>
      <c r="V15" s="865"/>
      <c r="W15" s="867"/>
      <c r="X15" s="865"/>
      <c r="Y15" s="26" t="s">
        <v>215</v>
      </c>
      <c r="Z15" s="864">
        <f>E15+H15+K15</f>
        <v>0</v>
      </c>
      <c r="AA15" s="865"/>
      <c r="AB15" s="871"/>
      <c r="AC15" s="872"/>
      <c r="AG15" s="846"/>
      <c r="AH15" s="340">
        <v>10</v>
      </c>
      <c r="AI15" s="36" t="s">
        <v>155</v>
      </c>
    </row>
    <row r="16" spans="1:136" s="3" customFormat="1" ht="34.5" customHeight="1">
      <c r="A16" s="352"/>
      <c r="B16" s="353"/>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G16" s="7"/>
      <c r="AH16" s="351"/>
      <c r="AI16" s="7"/>
    </row>
    <row r="17" spans="1:35" s="3" customFormat="1" ht="34.5" customHeight="1">
      <c r="A17" s="879" t="s">
        <v>383</v>
      </c>
      <c r="B17" s="880"/>
      <c r="C17" s="852">
        <f>+A18</f>
        <v>6</v>
      </c>
      <c r="D17" s="853"/>
      <c r="E17" s="854"/>
      <c r="F17" s="852">
        <f>+A20</f>
        <v>7</v>
      </c>
      <c r="G17" s="853"/>
      <c r="H17" s="854"/>
      <c r="I17" s="852">
        <f>+A22</f>
        <v>8</v>
      </c>
      <c r="J17" s="853"/>
      <c r="K17" s="854"/>
      <c r="L17" s="852">
        <f>+A24</f>
        <v>9</v>
      </c>
      <c r="M17" s="853"/>
      <c r="N17" s="854"/>
      <c r="O17" s="852">
        <f>+A26</f>
        <v>10</v>
      </c>
      <c r="P17" s="853"/>
      <c r="Q17" s="854"/>
      <c r="R17" s="22" t="s">
        <v>207</v>
      </c>
      <c r="S17" s="23" t="s">
        <v>208</v>
      </c>
      <c r="T17" s="23" t="s">
        <v>209</v>
      </c>
      <c r="U17" s="23" t="s">
        <v>208</v>
      </c>
      <c r="V17" s="24" t="s">
        <v>210</v>
      </c>
      <c r="W17" s="877" t="s">
        <v>211</v>
      </c>
      <c r="X17" s="878"/>
      <c r="Y17" s="877" t="s">
        <v>212</v>
      </c>
      <c r="Z17" s="881"/>
      <c r="AA17" s="878"/>
      <c r="AB17" s="877" t="s">
        <v>213</v>
      </c>
      <c r="AC17" s="878"/>
      <c r="AG17" s="7"/>
      <c r="AH17" s="351"/>
      <c r="AI17" s="7"/>
    </row>
    <row r="18" spans="1:35" s="3" customFormat="1" ht="32.25" customHeight="1">
      <c r="A18" s="873">
        <v>6</v>
      </c>
      <c r="B18" s="875" t="str">
        <f>AI11</f>
        <v>原小ファイターズ</v>
      </c>
      <c r="C18" s="850"/>
      <c r="D18" s="850"/>
      <c r="E18" s="851"/>
      <c r="F18" s="847" t="str">
        <f>IF(F19=""," ",IF(F19&gt;H19,"○",IF(F19&lt;H19,"×","△")))</f>
        <v xml:space="preserve"> </v>
      </c>
      <c r="G18" s="848"/>
      <c r="H18" s="849"/>
      <c r="I18" s="847" t="str">
        <f>IF(I19=""," ",IF(I19&gt;K19,"○",IF(I19&lt;K19,"×","△")))</f>
        <v xml:space="preserve"> </v>
      </c>
      <c r="J18" s="848"/>
      <c r="K18" s="849"/>
      <c r="L18" s="847" t="str">
        <f>IF(L19=""," ",IF(L19&gt;N19,"○",IF(L19&lt;N19,"×","△")))</f>
        <v xml:space="preserve"> </v>
      </c>
      <c r="M18" s="848"/>
      <c r="N18" s="849"/>
      <c r="O18" s="847" t="str">
        <f>IF(O19=""," ",IF(O19&gt;Q19,"○",IF(O19&lt;Q19,"×","△")))</f>
        <v xml:space="preserve"> </v>
      </c>
      <c r="P18" s="848"/>
      <c r="Q18" s="849"/>
      <c r="R18" s="866">
        <f>IF(F19&gt;H19,1,0)+IF(I19&gt;K19,1,0)+IF(O19&gt;Q19,1,0)+IF(L19&gt;N19,1,0)</f>
        <v>0</v>
      </c>
      <c r="S18" s="848" t="s">
        <v>208</v>
      </c>
      <c r="T18" s="848">
        <f>IF(F19+H19&gt;0,IF(F19=H19,1,0),0)+IF(I19+K19&gt;0,IF(I19=K19,1,0),0)+IF(L19+N19&gt;0,IF(L19=N19,1,0),0)+IF(O19+Q19&gt;0,IF(O19=Q19,1,0),0)</f>
        <v>0</v>
      </c>
      <c r="U18" s="848" t="s">
        <v>208</v>
      </c>
      <c r="V18" s="849">
        <f>IF(F19&lt;H19,1,0)+IF(I19&lt;K19,1,0)+IF(L19&lt;N19,1,0)+IF(O19&lt;Q19,1,0)</f>
        <v>0</v>
      </c>
      <c r="W18" s="866">
        <f>R18*2+T18*1</f>
        <v>0</v>
      </c>
      <c r="X18" s="849"/>
      <c r="Y18" s="25" t="s">
        <v>214</v>
      </c>
      <c r="Z18" s="848">
        <f>F19+I19+L19</f>
        <v>0</v>
      </c>
      <c r="AA18" s="849"/>
      <c r="AB18" s="869"/>
      <c r="AC18" s="870"/>
      <c r="AG18" s="7"/>
      <c r="AH18" s="351"/>
      <c r="AI18" s="7"/>
    </row>
    <row r="19" spans="1:35" s="3" customFormat="1" ht="32.25" customHeight="1">
      <c r="A19" s="874"/>
      <c r="B19" s="876"/>
      <c r="C19" s="850"/>
      <c r="D19" s="850"/>
      <c r="E19" s="851"/>
      <c r="F19" s="12"/>
      <c r="G19" s="13" t="s">
        <v>208</v>
      </c>
      <c r="H19" s="14"/>
      <c r="I19" s="12"/>
      <c r="J19" s="13" t="s">
        <v>208</v>
      </c>
      <c r="K19" s="14"/>
      <c r="L19" s="12"/>
      <c r="M19" s="13" t="s">
        <v>208</v>
      </c>
      <c r="N19" s="14"/>
      <c r="O19" s="12"/>
      <c r="P19" s="13" t="s">
        <v>208</v>
      </c>
      <c r="Q19" s="14"/>
      <c r="R19" s="867"/>
      <c r="S19" s="864"/>
      <c r="T19" s="864"/>
      <c r="U19" s="864"/>
      <c r="V19" s="865"/>
      <c r="W19" s="867"/>
      <c r="X19" s="865"/>
      <c r="Y19" s="26" t="s">
        <v>215</v>
      </c>
      <c r="Z19" s="864">
        <f>H19+K19+N19</f>
        <v>0</v>
      </c>
      <c r="AA19" s="865"/>
      <c r="AB19" s="871"/>
      <c r="AC19" s="872"/>
      <c r="AG19" s="7"/>
      <c r="AH19" s="351"/>
      <c r="AI19" s="7"/>
    </row>
    <row r="20" spans="1:35" s="3" customFormat="1" ht="32.25" customHeight="1">
      <c r="A20" s="873">
        <v>7</v>
      </c>
      <c r="B20" s="890" t="str">
        <f>AI12</f>
        <v>ひがまつ　ブルーインパルス</v>
      </c>
      <c r="C20" s="868" t="str">
        <f>IF(C21=""," ",IF(C21&gt;E21,"○",IF(C21&lt;E21,"×","△")))</f>
        <v>△</v>
      </c>
      <c r="D20" s="848"/>
      <c r="E20" s="849"/>
      <c r="F20" s="850"/>
      <c r="G20" s="850"/>
      <c r="H20" s="851"/>
      <c r="I20" s="847" t="str">
        <f>IF(I21=""," ",IF(I21&gt;K21,"○",IF(I21&lt;K21,"×","△")))</f>
        <v xml:space="preserve"> </v>
      </c>
      <c r="J20" s="848"/>
      <c r="K20" s="849"/>
      <c r="L20" s="847" t="str">
        <f>IF(L21=""," ",IF(L21&gt;N21,"○",IF(L21&lt;N21,"×","△")))</f>
        <v xml:space="preserve"> </v>
      </c>
      <c r="M20" s="848"/>
      <c r="N20" s="849"/>
      <c r="O20" s="847" t="str">
        <f>IF(O21=""," ",IF(O21&gt;Q21,"○",IF(O21&lt;Q21,"×","△")))</f>
        <v xml:space="preserve"> </v>
      </c>
      <c r="P20" s="848"/>
      <c r="Q20" s="849"/>
      <c r="R20" s="866">
        <f>IF(C21&gt;E21,1,0)+IF(I21&gt;K21,1,0)+IF(O21&gt;Q21,1,0)+IF(L21&gt;N21,1,0)</f>
        <v>0</v>
      </c>
      <c r="S20" s="848" t="s">
        <v>208</v>
      </c>
      <c r="T20" s="848">
        <f>IF(C21+E21&gt;0,IF(C21=E21,1,0),0)+IF(I21+K21&gt;0,IF(I21=K21,1,0),0)+IF(L21+N21&gt;0,IF(L21=N21,1,0),0)+IF(O21+Q21&gt;0,IF(O21=Q21,1,0),0)</f>
        <v>0</v>
      </c>
      <c r="U20" s="848" t="s">
        <v>208</v>
      </c>
      <c r="V20" s="849">
        <f>IF(C21&lt;E21,1,0)+IF(I21&lt;K21,1,0)+IF(O21&lt;Q21,1,0)+IF(L21&lt;N21,1,0)</f>
        <v>0</v>
      </c>
      <c r="W20" s="866">
        <f>R20*2+T20*1</f>
        <v>0</v>
      </c>
      <c r="X20" s="849"/>
      <c r="Y20" s="25" t="s">
        <v>214</v>
      </c>
      <c r="Z20" s="848">
        <f>C21+I21+L21</f>
        <v>0</v>
      </c>
      <c r="AA20" s="849"/>
      <c r="AB20" s="869"/>
      <c r="AC20" s="870"/>
      <c r="AG20" s="7"/>
      <c r="AH20" s="351"/>
      <c r="AI20" s="7"/>
    </row>
    <row r="21" spans="1:35" s="3" customFormat="1" ht="32.25" customHeight="1">
      <c r="A21" s="874"/>
      <c r="B21" s="891"/>
      <c r="C21" s="15">
        <f>H19</f>
        <v>0</v>
      </c>
      <c r="D21" s="15" t="s">
        <v>208</v>
      </c>
      <c r="E21" s="16">
        <f>F19</f>
        <v>0</v>
      </c>
      <c r="F21" s="850"/>
      <c r="G21" s="850"/>
      <c r="H21" s="851"/>
      <c r="I21" s="12"/>
      <c r="J21" s="13" t="s">
        <v>208</v>
      </c>
      <c r="K21" s="14"/>
      <c r="L21" s="12"/>
      <c r="M21" s="13" t="s">
        <v>208</v>
      </c>
      <c r="N21" s="14"/>
      <c r="O21" s="12"/>
      <c r="P21" s="13" t="s">
        <v>208</v>
      </c>
      <c r="Q21" s="14"/>
      <c r="R21" s="867"/>
      <c r="S21" s="864"/>
      <c r="T21" s="864"/>
      <c r="U21" s="864"/>
      <c r="V21" s="865"/>
      <c r="W21" s="867"/>
      <c r="X21" s="865"/>
      <c r="Y21" s="26" t="s">
        <v>215</v>
      </c>
      <c r="Z21" s="864">
        <f>E21+K21+N21</f>
        <v>0</v>
      </c>
      <c r="AA21" s="865"/>
      <c r="AB21" s="871"/>
      <c r="AC21" s="872"/>
      <c r="AG21" s="7"/>
      <c r="AH21" s="351"/>
      <c r="AI21" s="7"/>
    </row>
    <row r="22" spans="1:35" s="3" customFormat="1" ht="32.25" customHeight="1">
      <c r="A22" s="873">
        <v>8</v>
      </c>
      <c r="B22" s="875" t="str">
        <f>AI13</f>
        <v>Pchans</v>
      </c>
      <c r="C22" s="868" t="str">
        <f>IF(C23=""," ",IF(C23&gt;E23,"○",IF(C23&lt;E23,"×","△")))</f>
        <v>△</v>
      </c>
      <c r="D22" s="848"/>
      <c r="E22" s="849"/>
      <c r="F22" s="868" t="str">
        <f>IF(F23=""," ",IF(F23&gt;H23,"○",IF(F23&lt;H23,"×","△")))</f>
        <v>△</v>
      </c>
      <c r="G22" s="848"/>
      <c r="H22" s="849"/>
      <c r="I22" s="850"/>
      <c r="J22" s="850"/>
      <c r="K22" s="851"/>
      <c r="L22" s="847" t="str">
        <f>IF(L23=""," ",IF(L23&gt;N23,"○",IF(L23&lt;N23,"×","△")))</f>
        <v xml:space="preserve"> </v>
      </c>
      <c r="M22" s="848"/>
      <c r="N22" s="849"/>
      <c r="O22" s="847" t="str">
        <f>IF(O23=""," ",IF(O23&gt;Q23,"○",IF(O23&lt;Q23,"×","△")))</f>
        <v xml:space="preserve"> </v>
      </c>
      <c r="P22" s="848"/>
      <c r="Q22" s="849"/>
      <c r="R22" s="866">
        <f>IF(C23&gt;E23,1,0)+IF(F23&gt;H23,1,0)+IF(O23&gt;Q23,1,0)+IF(L23&gt;N23,1,0)</f>
        <v>0</v>
      </c>
      <c r="S22" s="848" t="s">
        <v>208</v>
      </c>
      <c r="T22" s="848">
        <f>IF(C23+E23&gt;0,IF(C23=E23,1,0),0)+IF(F23+H23&gt;0,IF(F23=H23,1,0),0)+IF(L23+N23&gt;0,IF(L23=N23,1,0),0)+IF(O23+Q23&gt;0,IF(O23=Q23,1,0),0)</f>
        <v>0</v>
      </c>
      <c r="U22" s="848" t="s">
        <v>208</v>
      </c>
      <c r="V22" s="849">
        <f>IF(C23&lt;E23,1,0)+IF(F23&lt;H23,1,0)+IF(O23&lt;Q23,1,0)+IF(L23&lt;N23,1,0)</f>
        <v>0</v>
      </c>
      <c r="W22" s="866">
        <f>R22*2+T22*1</f>
        <v>0</v>
      </c>
      <c r="X22" s="849"/>
      <c r="Y22" s="25" t="s">
        <v>214</v>
      </c>
      <c r="Z22" s="848">
        <f>C23+F23+L23</f>
        <v>0</v>
      </c>
      <c r="AA22" s="849"/>
      <c r="AB22" s="869"/>
      <c r="AC22" s="870"/>
      <c r="AG22" s="7"/>
      <c r="AH22" s="351"/>
      <c r="AI22" s="7"/>
    </row>
    <row r="23" spans="1:35" s="3" customFormat="1" ht="32.25" customHeight="1">
      <c r="A23" s="874"/>
      <c r="B23" s="876"/>
      <c r="C23" s="13">
        <f>K19</f>
        <v>0</v>
      </c>
      <c r="D23" s="13" t="s">
        <v>208</v>
      </c>
      <c r="E23" s="17">
        <f>I19</f>
        <v>0</v>
      </c>
      <c r="F23" s="15">
        <f>K21</f>
        <v>0</v>
      </c>
      <c r="G23" s="15" t="s">
        <v>208</v>
      </c>
      <c r="H23" s="16">
        <f>I21</f>
        <v>0</v>
      </c>
      <c r="I23" s="850"/>
      <c r="J23" s="850"/>
      <c r="K23" s="851"/>
      <c r="L23" s="12"/>
      <c r="M23" s="13" t="s">
        <v>208</v>
      </c>
      <c r="N23" s="14"/>
      <c r="O23" s="12"/>
      <c r="P23" s="13" t="s">
        <v>208</v>
      </c>
      <c r="Q23" s="14"/>
      <c r="R23" s="867"/>
      <c r="S23" s="864"/>
      <c r="T23" s="864"/>
      <c r="U23" s="864"/>
      <c r="V23" s="865"/>
      <c r="W23" s="867"/>
      <c r="X23" s="865"/>
      <c r="Y23" s="26" t="s">
        <v>215</v>
      </c>
      <c r="Z23" s="864">
        <f>E23+H23+N23</f>
        <v>0</v>
      </c>
      <c r="AA23" s="865"/>
      <c r="AB23" s="871"/>
      <c r="AC23" s="872"/>
      <c r="AG23" s="7"/>
      <c r="AH23" s="351"/>
      <c r="AI23" s="7"/>
    </row>
    <row r="24" spans="1:35" ht="32.25" customHeight="1">
      <c r="A24" s="873">
        <v>9</v>
      </c>
      <c r="B24" s="875" t="str">
        <f>AI14</f>
        <v>荒町フェニックス</v>
      </c>
      <c r="C24" s="868" t="str">
        <f>IF(C25=""," ",IF(C25&gt;E25,"○",IF(C25&lt;E25,"×","△")))</f>
        <v>△</v>
      </c>
      <c r="D24" s="848"/>
      <c r="E24" s="849"/>
      <c r="F24" s="847" t="str">
        <f>IF(F25=""," ",IF(F25&gt;H25,"○",IF(F25&lt;H25,"×","△")))</f>
        <v>△</v>
      </c>
      <c r="G24" s="848"/>
      <c r="H24" s="849"/>
      <c r="I24" s="847" t="str">
        <f>IF(I25=""," ",IF(I25&gt;K25,"○",IF(I25&lt;K25,"×","△")))</f>
        <v>△</v>
      </c>
      <c r="J24" s="848"/>
      <c r="K24" s="849"/>
      <c r="L24" s="850"/>
      <c r="M24" s="850"/>
      <c r="N24" s="851"/>
      <c r="O24" s="847" t="str">
        <f>IF(O25=""," ",IF(O25&gt;Q25,"○",IF(O25&lt;Q25,"×","△")))</f>
        <v xml:space="preserve"> </v>
      </c>
      <c r="P24" s="848"/>
      <c r="Q24" s="849"/>
      <c r="R24" s="866">
        <f>IF(C25&gt;E25,1,0)+IF(F25&gt;H25,1,0)+IF(O25&gt;Q25,1,0)+IF(I25&gt;K25,1,0)</f>
        <v>0</v>
      </c>
      <c r="S24" s="848" t="s">
        <v>208</v>
      </c>
      <c r="T24" s="848">
        <f>IF(C25+E25&gt;0,IF(C25=E25,1,0),0)+IF(F25+H25&gt;0,IF(F25=H25,1,0),0)+IF(I25+K25&gt;0,IF(I25=K25,1,0),0)+IF(O25+Q25&gt;0,IF(O25=Q25,1,0),0)</f>
        <v>0</v>
      </c>
      <c r="U24" s="848" t="s">
        <v>208</v>
      </c>
      <c r="V24" s="849">
        <f>IF(C25&lt;E25,1,0)+IF(F25&lt;H25,1,0)+IF(I25&lt;K25,1,0)+IF(O25&lt;Q25,1,0)</f>
        <v>0</v>
      </c>
      <c r="W24" s="866">
        <f>R24*2+T24*1</f>
        <v>0</v>
      </c>
      <c r="X24" s="849"/>
      <c r="Y24" s="25" t="s">
        <v>214</v>
      </c>
      <c r="Z24" s="848">
        <f>C25+F25+I25</f>
        <v>0</v>
      </c>
      <c r="AA24" s="849"/>
      <c r="AB24" s="869"/>
      <c r="AC24" s="870"/>
    </row>
    <row r="25" spans="1:35" ht="32.25" customHeight="1">
      <c r="A25" s="874"/>
      <c r="B25" s="876"/>
      <c r="C25" s="13">
        <f>N19</f>
        <v>0</v>
      </c>
      <c r="D25" s="13" t="s">
        <v>208</v>
      </c>
      <c r="E25" s="17">
        <f>L19</f>
        <v>0</v>
      </c>
      <c r="F25" s="18">
        <f>N21</f>
        <v>0</v>
      </c>
      <c r="G25" s="13" t="s">
        <v>208</v>
      </c>
      <c r="H25" s="17">
        <f>L21</f>
        <v>0</v>
      </c>
      <c r="I25" s="18">
        <f>N23</f>
        <v>0</v>
      </c>
      <c r="J25" s="13" t="s">
        <v>208</v>
      </c>
      <c r="K25" s="17">
        <f>L23</f>
        <v>0</v>
      </c>
      <c r="L25" s="850"/>
      <c r="M25" s="850"/>
      <c r="N25" s="851"/>
      <c r="O25" s="12"/>
      <c r="P25" s="13" t="s">
        <v>208</v>
      </c>
      <c r="Q25" s="14"/>
      <c r="R25" s="867"/>
      <c r="S25" s="864"/>
      <c r="T25" s="864"/>
      <c r="U25" s="864"/>
      <c r="V25" s="865"/>
      <c r="W25" s="867"/>
      <c r="X25" s="865"/>
      <c r="Y25" s="26" t="s">
        <v>215</v>
      </c>
      <c r="Z25" s="864">
        <f>E25+H25+K25</f>
        <v>0</v>
      </c>
      <c r="AA25" s="865"/>
      <c r="AB25" s="871"/>
      <c r="AC25" s="872"/>
    </row>
    <row r="26" spans="1:35" ht="32.25" customHeight="1">
      <c r="A26" s="873">
        <v>10</v>
      </c>
      <c r="B26" s="875" t="str">
        <f>AI15</f>
        <v>ブルーソウルズ</v>
      </c>
      <c r="C26" s="868" t="str">
        <f>IF(C27=""," ",IF(C27&gt;E27,"○",IF(C27&lt;E27,"×","△")))</f>
        <v>△</v>
      </c>
      <c r="D26" s="848"/>
      <c r="E26" s="849"/>
      <c r="F26" s="847" t="str">
        <f>IF(F27=""," ",IF(F27&gt;H27,"○",IF(F27&lt;H27,"×","△")))</f>
        <v>△</v>
      </c>
      <c r="G26" s="848"/>
      <c r="H26" s="849"/>
      <c r="I26" s="847" t="str">
        <f>IF(I27=""," ",IF(I27&gt;K27,"○",IF(I27&lt;K27,"×","△")))</f>
        <v>△</v>
      </c>
      <c r="J26" s="848"/>
      <c r="K26" s="849"/>
      <c r="L26" s="847" t="str">
        <f>IF(L27=""," ",IF(L27&gt;N27,"○",IF(L27&lt;N27,"×","△")))</f>
        <v>△</v>
      </c>
      <c r="M26" s="848"/>
      <c r="N26" s="849"/>
      <c r="O26" s="850"/>
      <c r="P26" s="850"/>
      <c r="Q26" s="851"/>
      <c r="R26" s="866">
        <f>IF(C27&gt;E27,1,0)+IF(F27&gt;H27,1,0)+IF(L27&gt;N27,1,0)+IF(I27&gt;K27,1,0)</f>
        <v>0</v>
      </c>
      <c r="S26" s="848" t="s">
        <v>208</v>
      </c>
      <c r="T26" s="848">
        <f>IF(C27+E27&gt;0,IF(C27=E27,1,0),0)+IF(F27+H27&gt;0,IF(F27=H27,1,0),0)+IF(I27+K27&gt;0,IF(I27=K27,1,0),0)+IF(L27+N27&gt;0,IF(L27=N27,1,0),0)</f>
        <v>0</v>
      </c>
      <c r="U26" s="848" t="s">
        <v>208</v>
      </c>
      <c r="V26" s="849">
        <f>IF(C27&lt;E27,1,0)+IF(F27&lt;H27,1,0)+IF(I27&lt;K27,1,0)+IF(O27&lt;Q27,1,0)</f>
        <v>0</v>
      </c>
      <c r="W26" s="866">
        <f>R26*2+T26*1</f>
        <v>0</v>
      </c>
      <c r="X26" s="849"/>
      <c r="Y26" s="25" t="s">
        <v>214</v>
      </c>
      <c r="Z26" s="848">
        <f>C27+F27+I27</f>
        <v>0</v>
      </c>
      <c r="AA26" s="849"/>
      <c r="AB26" s="869"/>
      <c r="AC26" s="870"/>
    </row>
    <row r="27" spans="1:35" ht="32.25" customHeight="1">
      <c r="A27" s="874"/>
      <c r="B27" s="876"/>
      <c r="C27" s="13">
        <f>N21</f>
        <v>0</v>
      </c>
      <c r="D27" s="13" t="s">
        <v>208</v>
      </c>
      <c r="E27" s="17">
        <f>L21</f>
        <v>0</v>
      </c>
      <c r="F27" s="18">
        <f>N23</f>
        <v>0</v>
      </c>
      <c r="G27" s="13" t="s">
        <v>208</v>
      </c>
      <c r="H27" s="17">
        <f>L23</f>
        <v>0</v>
      </c>
      <c r="I27" s="18">
        <f>Q23</f>
        <v>0</v>
      </c>
      <c r="J27" s="13" t="s">
        <v>208</v>
      </c>
      <c r="K27" s="17">
        <f>O23</f>
        <v>0</v>
      </c>
      <c r="L27" s="18">
        <f>Q25</f>
        <v>0</v>
      </c>
      <c r="M27" s="13" t="s">
        <v>208</v>
      </c>
      <c r="N27" s="17">
        <f>O25</f>
        <v>0</v>
      </c>
      <c r="O27" s="850"/>
      <c r="P27" s="850"/>
      <c r="Q27" s="851"/>
      <c r="R27" s="867"/>
      <c r="S27" s="864"/>
      <c r="T27" s="864"/>
      <c r="U27" s="864"/>
      <c r="V27" s="865"/>
      <c r="W27" s="867"/>
      <c r="X27" s="865"/>
      <c r="Y27" s="26" t="s">
        <v>215</v>
      </c>
      <c r="Z27" s="864">
        <f>E27+H27+K27</f>
        <v>0</v>
      </c>
      <c r="AA27" s="865"/>
      <c r="AB27" s="871"/>
      <c r="AC27" s="872"/>
    </row>
    <row r="28" spans="1:35" ht="15" customHeight="1"/>
    <row r="29" spans="1:35" ht="15" customHeight="1"/>
    <row r="32" spans="1:35" ht="35.25">
      <c r="A32" s="35" t="s">
        <v>221</v>
      </c>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G32" s="34"/>
    </row>
    <row r="33" spans="1:35" ht="22.9" customHeight="1">
      <c r="A33" s="10"/>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G33" s="843" t="s">
        <v>368</v>
      </c>
      <c r="AH33" s="415">
        <v>11</v>
      </c>
      <c r="AI33" s="416" t="s">
        <v>377</v>
      </c>
    </row>
    <row r="34" spans="1:35" ht="27.75" customHeight="1">
      <c r="A34" s="884" t="s">
        <v>368</v>
      </c>
      <c r="B34" s="885"/>
      <c r="C34" s="852">
        <f>+A35</f>
        <v>11</v>
      </c>
      <c r="D34" s="853"/>
      <c r="E34" s="854"/>
      <c r="F34" s="852">
        <f>+A37</f>
        <v>12</v>
      </c>
      <c r="G34" s="853"/>
      <c r="H34" s="854"/>
      <c r="I34" s="852">
        <f>+A39</f>
        <v>13</v>
      </c>
      <c r="J34" s="853"/>
      <c r="K34" s="854"/>
      <c r="L34" s="852">
        <f>+A41</f>
        <v>14</v>
      </c>
      <c r="M34" s="853"/>
      <c r="N34" s="854"/>
      <c r="O34" s="1149"/>
      <c r="P34" s="1150"/>
      <c r="Q34" s="1151"/>
      <c r="R34" s="27" t="s">
        <v>207</v>
      </c>
      <c r="S34" s="28" t="s">
        <v>208</v>
      </c>
      <c r="T34" s="28" t="s">
        <v>209</v>
      </c>
      <c r="U34" s="28" t="s">
        <v>208</v>
      </c>
      <c r="V34" s="29" t="s">
        <v>210</v>
      </c>
      <c r="W34" s="1146" t="s">
        <v>211</v>
      </c>
      <c r="X34" s="1148"/>
      <c r="Y34" s="1146" t="s">
        <v>212</v>
      </c>
      <c r="Z34" s="1147"/>
      <c r="AA34" s="1148"/>
      <c r="AB34" s="1146" t="s">
        <v>213</v>
      </c>
      <c r="AC34" s="1148"/>
      <c r="AG34" s="844"/>
      <c r="AH34" s="415">
        <v>12</v>
      </c>
      <c r="AI34" s="417" t="s">
        <v>195</v>
      </c>
    </row>
    <row r="35" spans="1:35" ht="27.75" customHeight="1">
      <c r="A35" s="886">
        <v>11</v>
      </c>
      <c r="B35" s="888" t="str">
        <f>AI33</f>
        <v>塩二小ビーンズ</v>
      </c>
      <c r="C35" s="850"/>
      <c r="D35" s="850"/>
      <c r="E35" s="851"/>
      <c r="F35" s="847" t="str">
        <f>IF(F36=""," ",IF(F36&gt;H36,"○",IF(F36&lt;H36,"×","△")))</f>
        <v xml:space="preserve"> </v>
      </c>
      <c r="G35" s="848"/>
      <c r="H35" s="849"/>
      <c r="I35" s="847" t="str">
        <f>IF(I36=""," ",IF(I36&gt;K36,"○",IF(I36&lt;K36,"×","△")))</f>
        <v xml:space="preserve"> </v>
      </c>
      <c r="J35" s="848"/>
      <c r="K35" s="849"/>
      <c r="L35" s="847" t="str">
        <f>IF(L36=""," ",IF(L36&gt;N36,"○",IF(L36&lt;N36,"×","△")))</f>
        <v xml:space="preserve"> </v>
      </c>
      <c r="M35" s="848"/>
      <c r="N35" s="849"/>
      <c r="O35" s="1152"/>
      <c r="P35" s="1153"/>
      <c r="Q35" s="1154"/>
      <c r="R35" s="866">
        <f>IF(F36&gt;H36,1,0)+IF(I36&gt;K36,1,0)+IF(L36&gt;N36,1,0)</f>
        <v>0</v>
      </c>
      <c r="S35" s="848" t="s">
        <v>208</v>
      </c>
      <c r="T35" s="848">
        <f>IF(F36+H36&gt;0,IF(F36=H36,1,0),0)+IF(I36+K36&gt;0,IF(I36=K36,1,0),0)+IF(L36+N36&gt;0,IF(L36=N36,1,0),0)</f>
        <v>0</v>
      </c>
      <c r="U35" s="848" t="s">
        <v>208</v>
      </c>
      <c r="V35" s="849">
        <f>IF(F36&lt;H36,1,0)+IF(I36&lt;K36,1,0)+IF(L36&lt;N36,1,0)</f>
        <v>0</v>
      </c>
      <c r="W35" s="866">
        <f>R35*2+T35*1</f>
        <v>0</v>
      </c>
      <c r="X35" s="849"/>
      <c r="Y35" s="25" t="s">
        <v>214</v>
      </c>
      <c r="Z35" s="848">
        <f>F36+I36+L36</f>
        <v>0</v>
      </c>
      <c r="AA35" s="849"/>
      <c r="AB35" s="869"/>
      <c r="AC35" s="870"/>
      <c r="AG35" s="844"/>
      <c r="AH35" s="415">
        <v>13</v>
      </c>
      <c r="AI35" s="416" t="s">
        <v>372</v>
      </c>
    </row>
    <row r="36" spans="1:35" ht="27.75" customHeight="1">
      <c r="A36" s="887"/>
      <c r="B36" s="889"/>
      <c r="C36" s="850"/>
      <c r="D36" s="850"/>
      <c r="E36" s="851"/>
      <c r="F36" s="12"/>
      <c r="G36" s="13" t="s">
        <v>208</v>
      </c>
      <c r="H36" s="14"/>
      <c r="I36" s="12"/>
      <c r="J36" s="13" t="s">
        <v>208</v>
      </c>
      <c r="K36" s="14"/>
      <c r="L36" s="12"/>
      <c r="M36" s="13" t="s">
        <v>208</v>
      </c>
      <c r="N36" s="14"/>
      <c r="O36" s="1152"/>
      <c r="P36" s="1153"/>
      <c r="Q36" s="1154"/>
      <c r="R36" s="867"/>
      <c r="S36" s="864"/>
      <c r="T36" s="864"/>
      <c r="U36" s="864"/>
      <c r="V36" s="865"/>
      <c r="W36" s="867"/>
      <c r="X36" s="865"/>
      <c r="Y36" s="26" t="s">
        <v>215</v>
      </c>
      <c r="Z36" s="864">
        <f>H36+K36+N36</f>
        <v>0</v>
      </c>
      <c r="AA36" s="865"/>
      <c r="AB36" s="871"/>
      <c r="AC36" s="872"/>
      <c r="AG36" s="845"/>
      <c r="AH36" s="415">
        <v>14</v>
      </c>
      <c r="AI36" s="416" t="s">
        <v>379</v>
      </c>
    </row>
    <row r="37" spans="1:35" ht="27.75" customHeight="1">
      <c r="A37" s="886">
        <v>12</v>
      </c>
      <c r="B37" s="888" t="str">
        <f>AI34</f>
        <v>ブルーソウルズX</v>
      </c>
      <c r="C37" s="868" t="str">
        <f>IF(C38=""," ",IF(C38&gt;E38,"○",IF(C38&lt;E38,"×","△")))</f>
        <v>△</v>
      </c>
      <c r="D37" s="848"/>
      <c r="E37" s="849"/>
      <c r="F37" s="850"/>
      <c r="G37" s="850"/>
      <c r="H37" s="851"/>
      <c r="I37" s="847" t="str">
        <f>IF(I38=""," ",IF(I38&gt;K38,"○",IF(I38&lt;K38,"×","△")))</f>
        <v xml:space="preserve"> </v>
      </c>
      <c r="J37" s="848"/>
      <c r="K37" s="849"/>
      <c r="L37" s="847" t="str">
        <f>IF(L38=""," ",IF(L38&gt;N38,"○",IF(L38&lt;N38,"×","△")))</f>
        <v xml:space="preserve"> </v>
      </c>
      <c r="M37" s="848"/>
      <c r="N37" s="849"/>
      <c r="O37" s="1152"/>
      <c r="P37" s="1153"/>
      <c r="Q37" s="1154"/>
      <c r="R37" s="866">
        <f>IF(C38&gt;E38,1,0)+IF(I38&gt;K38,1,0)+IF(L38&gt;N38,1,0)</f>
        <v>0</v>
      </c>
      <c r="S37" s="848" t="s">
        <v>208</v>
      </c>
      <c r="T37" s="848">
        <f>IF(C38+E38&gt;0,IF(C38=E38,1,0),0)+IF(I38+K38&gt;0,IF(I38=K38,1,0),0)+IF(L38+N38&gt;0,IF(L38=N38,1,0),0)</f>
        <v>0</v>
      </c>
      <c r="U37" s="848" t="s">
        <v>208</v>
      </c>
      <c r="V37" s="849">
        <f>IF(C38&lt;E38,1,0)+IF(I38&lt;K38,1,0)+IF(L38&lt;N38,1,0)</f>
        <v>0</v>
      </c>
      <c r="W37" s="866">
        <f>R37*2+T37*1</f>
        <v>0</v>
      </c>
      <c r="X37" s="849"/>
      <c r="Y37" s="25" t="s">
        <v>214</v>
      </c>
      <c r="Z37" s="848">
        <f>C38+I38+L38</f>
        <v>0</v>
      </c>
      <c r="AA37" s="849"/>
      <c r="AB37" s="869"/>
      <c r="AC37" s="870"/>
      <c r="AG37" s="843" t="s">
        <v>369</v>
      </c>
      <c r="AH37" s="415">
        <v>15</v>
      </c>
      <c r="AI37" s="416" t="s">
        <v>375</v>
      </c>
    </row>
    <row r="38" spans="1:35" ht="27.75" customHeight="1">
      <c r="A38" s="887"/>
      <c r="B38" s="889"/>
      <c r="C38" s="15">
        <f>H36</f>
        <v>0</v>
      </c>
      <c r="D38" s="15" t="s">
        <v>208</v>
      </c>
      <c r="E38" s="16">
        <f>F36</f>
        <v>0</v>
      </c>
      <c r="F38" s="850"/>
      <c r="G38" s="850"/>
      <c r="H38" s="851"/>
      <c r="I38" s="12"/>
      <c r="J38" s="13" t="s">
        <v>208</v>
      </c>
      <c r="K38" s="14"/>
      <c r="L38" s="12"/>
      <c r="M38" s="13" t="s">
        <v>208</v>
      </c>
      <c r="N38" s="14"/>
      <c r="O38" s="1152"/>
      <c r="P38" s="1153"/>
      <c r="Q38" s="1154"/>
      <c r="R38" s="867"/>
      <c r="S38" s="864"/>
      <c r="T38" s="864"/>
      <c r="U38" s="864"/>
      <c r="V38" s="865"/>
      <c r="W38" s="867"/>
      <c r="X38" s="865"/>
      <c r="Y38" s="26" t="s">
        <v>215</v>
      </c>
      <c r="Z38" s="864">
        <f>E38+K38+N38</f>
        <v>0</v>
      </c>
      <c r="AA38" s="865"/>
      <c r="AB38" s="871"/>
      <c r="AC38" s="872"/>
      <c r="AG38" s="844"/>
      <c r="AH38" s="415">
        <v>16</v>
      </c>
      <c r="AI38" s="416" t="s">
        <v>203</v>
      </c>
    </row>
    <row r="39" spans="1:35" ht="27.75" customHeight="1">
      <c r="A39" s="886">
        <v>13</v>
      </c>
      <c r="B39" s="888" t="str">
        <f>AI35</f>
        <v>館スカイファイターズ</v>
      </c>
      <c r="C39" s="868" t="str">
        <f>IF(C40=""," ",IF(C40&gt;E40,"○",IF(C40&lt;E40,"×","△")))</f>
        <v>△</v>
      </c>
      <c r="D39" s="848"/>
      <c r="E39" s="849"/>
      <c r="F39" s="868" t="str">
        <f>IF(F40=""," ",IF(F40&gt;H40,"○",IF(F40&lt;H40,"×","△")))</f>
        <v>△</v>
      </c>
      <c r="G39" s="848"/>
      <c r="H39" s="849"/>
      <c r="I39" s="850"/>
      <c r="J39" s="850"/>
      <c r="K39" s="851"/>
      <c r="L39" s="847" t="str">
        <f>IF(L40=""," ",IF(L40&gt;N40,"○",IF(L40&lt;N40,"×","△")))</f>
        <v xml:space="preserve"> </v>
      </c>
      <c r="M39" s="848"/>
      <c r="N39" s="849"/>
      <c r="O39" s="1152"/>
      <c r="P39" s="1153"/>
      <c r="Q39" s="1154"/>
      <c r="R39" s="866">
        <f>IF(C40&gt;E40,1,0)+IF(F40&gt;H40,1,0)+IF(L40&gt;N40,1,0)</f>
        <v>0</v>
      </c>
      <c r="S39" s="848" t="s">
        <v>208</v>
      </c>
      <c r="T39" s="848">
        <f>IF(C40+E40&gt;0,IF(C40=E40,1,0),0)+IF(F40+H40&gt;0,IF(F40=H40,1,0),0)+IF(L40+N40&gt;0,IF(L40=N40,1,0),0)</f>
        <v>0</v>
      </c>
      <c r="U39" s="848" t="s">
        <v>208</v>
      </c>
      <c r="V39" s="849">
        <f>IF(C40&lt;E40,1,0)+IF(F40&lt;H40,1,0)+IF(L40&lt;N40,1,0)</f>
        <v>0</v>
      </c>
      <c r="W39" s="866">
        <f>R39*2+T39*1</f>
        <v>0</v>
      </c>
      <c r="X39" s="849"/>
      <c r="Y39" s="25" t="s">
        <v>214</v>
      </c>
      <c r="Z39" s="848">
        <f>C40+F40+L40</f>
        <v>0</v>
      </c>
      <c r="AA39" s="849"/>
      <c r="AB39" s="869"/>
      <c r="AC39" s="870"/>
      <c r="AG39" s="844"/>
      <c r="AH39" s="415">
        <v>17</v>
      </c>
      <c r="AI39" s="418" t="s">
        <v>373</v>
      </c>
    </row>
    <row r="40" spans="1:35" ht="27.75" customHeight="1">
      <c r="A40" s="887"/>
      <c r="B40" s="889"/>
      <c r="C40" s="13">
        <f>K36</f>
        <v>0</v>
      </c>
      <c r="D40" s="13" t="s">
        <v>208</v>
      </c>
      <c r="E40" s="17">
        <f>I36</f>
        <v>0</v>
      </c>
      <c r="F40" s="15">
        <f>K38</f>
        <v>0</v>
      </c>
      <c r="G40" s="15" t="s">
        <v>208</v>
      </c>
      <c r="H40" s="16">
        <f>I38</f>
        <v>0</v>
      </c>
      <c r="I40" s="850"/>
      <c r="J40" s="850"/>
      <c r="K40" s="851"/>
      <c r="L40" s="12"/>
      <c r="M40" s="13" t="s">
        <v>208</v>
      </c>
      <c r="N40" s="14"/>
      <c r="O40" s="1152"/>
      <c r="P40" s="1153"/>
      <c r="Q40" s="1154"/>
      <c r="R40" s="867"/>
      <c r="S40" s="864"/>
      <c r="T40" s="864"/>
      <c r="U40" s="864"/>
      <c r="V40" s="865"/>
      <c r="W40" s="867"/>
      <c r="X40" s="865"/>
      <c r="Y40" s="26" t="s">
        <v>215</v>
      </c>
      <c r="Z40" s="864">
        <f>E40+H40+N40</f>
        <v>0</v>
      </c>
      <c r="AA40" s="865"/>
      <c r="AB40" s="871"/>
      <c r="AC40" s="872"/>
      <c r="AG40" s="845"/>
      <c r="AH40" s="415">
        <v>18</v>
      </c>
      <c r="AI40" s="416" t="s">
        <v>374</v>
      </c>
    </row>
    <row r="41" spans="1:35" ht="27.75" customHeight="1">
      <c r="A41" s="886">
        <v>14</v>
      </c>
      <c r="B41" s="888" t="str">
        <f>AI36</f>
        <v>ひがまつブルードルフィンズ</v>
      </c>
      <c r="C41" s="868" t="str">
        <f>IF(C42=""," ",IF(C42&gt;E42,"○",IF(C42&lt;E42,"×","△")))</f>
        <v>△</v>
      </c>
      <c r="D41" s="848"/>
      <c r="E41" s="849"/>
      <c r="F41" s="847" t="str">
        <f>IF(F42=""," ",IF(F42&gt;H42,"○",IF(F42&lt;H42,"×","△")))</f>
        <v>△</v>
      </c>
      <c r="G41" s="848"/>
      <c r="H41" s="849"/>
      <c r="I41" s="847" t="str">
        <f>IF(I42=""," ",IF(I42&gt;K42,"○",IF(I42&lt;K42,"×","△")))</f>
        <v>△</v>
      </c>
      <c r="J41" s="848"/>
      <c r="K41" s="849"/>
      <c r="L41" s="850"/>
      <c r="M41" s="850"/>
      <c r="N41" s="851"/>
      <c r="O41" s="1152"/>
      <c r="P41" s="1153"/>
      <c r="Q41" s="1154"/>
      <c r="R41" s="866">
        <f>IF(C42&gt;E42,1,0)+IF(F42&gt;H42,1,0)+IF(I42&gt;K42,1,0)</f>
        <v>0</v>
      </c>
      <c r="S41" s="848" t="s">
        <v>208</v>
      </c>
      <c r="T41" s="848">
        <f>IF(C42+E42&gt;0,IF(C42=E42,1,0),0)+IF(F42+H42&gt;0,IF(F42=H42,1,0),0)+IF(I42+K42&gt;0,IF(I42=K42,1,0),0)</f>
        <v>0</v>
      </c>
      <c r="U41" s="848" t="s">
        <v>208</v>
      </c>
      <c r="V41" s="849">
        <f>IF(C42&lt;E42,1,0)+IF(F42&lt;H42,1,0)+IF(I42&lt;K42,1,0)</f>
        <v>0</v>
      </c>
      <c r="W41" s="866">
        <f>R41*2+T41*1</f>
        <v>0</v>
      </c>
      <c r="X41" s="849"/>
      <c r="Y41" s="25" t="s">
        <v>214</v>
      </c>
      <c r="Z41" s="848">
        <f>C42+F42+I42</f>
        <v>0</v>
      </c>
      <c r="AA41" s="849"/>
      <c r="AB41" s="869"/>
      <c r="AC41" s="870"/>
      <c r="AG41" s="846" t="s">
        <v>370</v>
      </c>
      <c r="AH41" s="415">
        <v>19</v>
      </c>
      <c r="AI41" s="416" t="s">
        <v>376</v>
      </c>
    </row>
    <row r="42" spans="1:35" ht="27.75" customHeight="1">
      <c r="A42" s="887"/>
      <c r="B42" s="889"/>
      <c r="C42" s="13">
        <f>N36</f>
        <v>0</v>
      </c>
      <c r="D42" s="13" t="s">
        <v>208</v>
      </c>
      <c r="E42" s="17">
        <f>L36</f>
        <v>0</v>
      </c>
      <c r="F42" s="18">
        <f>N38</f>
        <v>0</v>
      </c>
      <c r="G42" s="13" t="s">
        <v>208</v>
      </c>
      <c r="H42" s="17">
        <f>L38</f>
        <v>0</v>
      </c>
      <c r="I42" s="18">
        <f>N40</f>
        <v>0</v>
      </c>
      <c r="J42" s="13" t="s">
        <v>208</v>
      </c>
      <c r="K42" s="17">
        <f>L40</f>
        <v>0</v>
      </c>
      <c r="L42" s="850"/>
      <c r="M42" s="850"/>
      <c r="N42" s="851"/>
      <c r="O42" s="1155"/>
      <c r="P42" s="1156"/>
      <c r="Q42" s="1157"/>
      <c r="R42" s="867"/>
      <c r="S42" s="864"/>
      <c r="T42" s="864"/>
      <c r="U42" s="864"/>
      <c r="V42" s="865"/>
      <c r="W42" s="867"/>
      <c r="X42" s="865"/>
      <c r="Y42" s="26" t="s">
        <v>215</v>
      </c>
      <c r="Z42" s="864">
        <f>E42+H42+K42</f>
        <v>0</v>
      </c>
      <c r="AA42" s="865"/>
      <c r="AB42" s="871"/>
      <c r="AC42" s="872"/>
      <c r="AG42" s="846"/>
      <c r="AH42" s="415">
        <v>20</v>
      </c>
      <c r="AI42" s="418" t="s">
        <v>378</v>
      </c>
    </row>
    <row r="43" spans="1:35" ht="27.75" customHeight="1">
      <c r="A43" s="20"/>
      <c r="B43" s="21"/>
      <c r="C43" s="15"/>
      <c r="D43" s="15"/>
      <c r="E43" s="15"/>
      <c r="F43" s="15"/>
      <c r="G43" s="15"/>
      <c r="H43" s="15"/>
      <c r="I43" s="15"/>
      <c r="J43" s="15"/>
      <c r="K43" s="15"/>
      <c r="L43" s="15"/>
      <c r="M43" s="15"/>
      <c r="N43" s="15"/>
      <c r="O43" s="15"/>
      <c r="P43" s="15"/>
      <c r="Q43" s="15"/>
      <c r="R43" s="30"/>
      <c r="S43" s="30"/>
      <c r="T43" s="30"/>
      <c r="U43" s="30"/>
      <c r="V43" s="30"/>
      <c r="W43" s="30"/>
      <c r="X43" s="30"/>
      <c r="Y43" s="30"/>
      <c r="Z43" s="30"/>
      <c r="AA43" s="30"/>
      <c r="AB43" s="31"/>
      <c r="AC43" s="31"/>
      <c r="AG43" s="846"/>
      <c r="AH43" s="415">
        <v>21</v>
      </c>
      <c r="AI43" s="416" t="s">
        <v>198</v>
      </c>
    </row>
    <row r="44" spans="1:35" ht="27.75" customHeight="1">
      <c r="A44" s="884" t="s">
        <v>369</v>
      </c>
      <c r="B44" s="885"/>
      <c r="C44" s="852">
        <f>+A45</f>
        <v>15</v>
      </c>
      <c r="D44" s="853"/>
      <c r="E44" s="854"/>
      <c r="F44" s="852">
        <f>+A47</f>
        <v>16</v>
      </c>
      <c r="G44" s="853"/>
      <c r="H44" s="854"/>
      <c r="I44" s="852">
        <f>+A49</f>
        <v>17</v>
      </c>
      <c r="J44" s="853"/>
      <c r="K44" s="854"/>
      <c r="L44" s="852">
        <f>+A51</f>
        <v>18</v>
      </c>
      <c r="M44" s="853"/>
      <c r="N44" s="854"/>
      <c r="O44" s="1149"/>
      <c r="P44" s="1150"/>
      <c r="Q44" s="1151"/>
      <c r="R44" s="27" t="s">
        <v>207</v>
      </c>
      <c r="S44" s="28" t="s">
        <v>208</v>
      </c>
      <c r="T44" s="28" t="s">
        <v>209</v>
      </c>
      <c r="U44" s="28" t="s">
        <v>208</v>
      </c>
      <c r="V44" s="29" t="s">
        <v>210</v>
      </c>
      <c r="W44" s="1146" t="s">
        <v>211</v>
      </c>
      <c r="X44" s="1148"/>
      <c r="Y44" s="1146" t="s">
        <v>212</v>
      </c>
      <c r="Z44" s="1147"/>
      <c r="AA44" s="1148"/>
      <c r="AB44" s="1146" t="s">
        <v>213</v>
      </c>
      <c r="AC44" s="1148"/>
      <c r="AG44" s="6"/>
      <c r="AH44" s="4"/>
      <c r="AI44" s="6"/>
    </row>
    <row r="45" spans="1:35" ht="27.75" customHeight="1">
      <c r="A45" s="886">
        <v>15</v>
      </c>
      <c r="B45" s="888" t="str">
        <f>AI37</f>
        <v>TRY-PAC　Ｊｒ.</v>
      </c>
      <c r="C45" s="850"/>
      <c r="D45" s="850"/>
      <c r="E45" s="851"/>
      <c r="F45" s="847" t="str">
        <f>IF(F46=""," ",IF(F46&gt;H46,"○",IF(F46&lt;H46,"×","△")))</f>
        <v xml:space="preserve"> </v>
      </c>
      <c r="G45" s="848"/>
      <c r="H45" s="849"/>
      <c r="I45" s="847" t="str">
        <f>IF(I46=""," ",IF(I46&gt;K46,"○",IF(I46&lt;K46,"×","△")))</f>
        <v xml:space="preserve"> </v>
      </c>
      <c r="J45" s="848"/>
      <c r="K45" s="849"/>
      <c r="L45" s="847" t="str">
        <f>IF(L46=""," ",IF(L46&gt;N46,"○",IF(L46&lt;N46,"×","△")))</f>
        <v xml:space="preserve"> </v>
      </c>
      <c r="M45" s="848"/>
      <c r="N45" s="849"/>
      <c r="O45" s="1152"/>
      <c r="P45" s="1153"/>
      <c r="Q45" s="1154"/>
      <c r="R45" s="866">
        <f>IF(F46&gt;H46,1,0)+IF(I46&gt;K46,1,0)+IF(L46&gt;N46,1,0)</f>
        <v>0</v>
      </c>
      <c r="S45" s="848" t="s">
        <v>208</v>
      </c>
      <c r="T45" s="848">
        <f>IF(F46+H46&gt;0,IF(F46=H46,1,0),0)+IF(I46+K46&gt;0,IF(I46=K46,1,0),0)+IF(L46+N46&gt;0,IF(L46=N46,1,0),0)</f>
        <v>0</v>
      </c>
      <c r="U45" s="848" t="s">
        <v>208</v>
      </c>
      <c r="V45" s="849">
        <f>IF(F46&lt;H46,1,0)+IF(I46&lt;K46,1,0)+IF(L46&lt;N46,1,0)</f>
        <v>0</v>
      </c>
      <c r="W45" s="866">
        <f>R45*2+T45*1</f>
        <v>0</v>
      </c>
      <c r="X45" s="849"/>
      <c r="Y45" s="25" t="s">
        <v>214</v>
      </c>
      <c r="Z45" s="848">
        <f>F46+I46+L46</f>
        <v>0</v>
      </c>
      <c r="AA45" s="849"/>
      <c r="AB45" s="869"/>
      <c r="AC45" s="870"/>
    </row>
    <row r="46" spans="1:35" ht="27.75" customHeight="1">
      <c r="A46" s="887"/>
      <c r="B46" s="889"/>
      <c r="C46" s="850"/>
      <c r="D46" s="850"/>
      <c r="E46" s="851"/>
      <c r="F46" s="12"/>
      <c r="G46" s="13" t="s">
        <v>208</v>
      </c>
      <c r="H46" s="14"/>
      <c r="I46" s="12"/>
      <c r="J46" s="13" t="s">
        <v>208</v>
      </c>
      <c r="K46" s="14"/>
      <c r="L46" s="12"/>
      <c r="M46" s="13" t="s">
        <v>208</v>
      </c>
      <c r="N46" s="14"/>
      <c r="O46" s="1152"/>
      <c r="P46" s="1153"/>
      <c r="Q46" s="1154"/>
      <c r="R46" s="867"/>
      <c r="S46" s="864"/>
      <c r="T46" s="864"/>
      <c r="U46" s="864"/>
      <c r="V46" s="865"/>
      <c r="W46" s="867"/>
      <c r="X46" s="865"/>
      <c r="Y46" s="26" t="s">
        <v>215</v>
      </c>
      <c r="Z46" s="864">
        <f>H46+K46+N46</f>
        <v>0</v>
      </c>
      <c r="AA46" s="865"/>
      <c r="AB46" s="871"/>
      <c r="AC46" s="872"/>
    </row>
    <row r="47" spans="1:35" ht="27.75" customHeight="1">
      <c r="A47" s="886">
        <v>16</v>
      </c>
      <c r="B47" s="888" t="str">
        <f>AI38</f>
        <v>SSOK</v>
      </c>
      <c r="C47" s="868" t="str">
        <f>IF(C48=""," ",IF(C48&gt;E48,"○",IF(C48&lt;E48,"×","△")))</f>
        <v>△</v>
      </c>
      <c r="D47" s="848"/>
      <c r="E47" s="849"/>
      <c r="F47" s="850"/>
      <c r="G47" s="850"/>
      <c r="H47" s="851"/>
      <c r="I47" s="847" t="str">
        <f>IF(I48=""," ",IF(I48&gt;K48,"○",IF(I48&lt;K48,"×","△")))</f>
        <v xml:space="preserve"> </v>
      </c>
      <c r="J47" s="848"/>
      <c r="K47" s="849"/>
      <c r="L47" s="847" t="str">
        <f>IF(L48=""," ",IF(L48&gt;N48,"○",IF(L48&lt;N48,"×","△")))</f>
        <v xml:space="preserve"> </v>
      </c>
      <c r="M47" s="848"/>
      <c r="N47" s="849"/>
      <c r="O47" s="1152"/>
      <c r="P47" s="1153"/>
      <c r="Q47" s="1154"/>
      <c r="R47" s="866">
        <f>IF(C48&gt;E48,1,0)+IF(I48&gt;K48,1,0)+IF(L48&gt;N48,1,0)</f>
        <v>0</v>
      </c>
      <c r="S47" s="848" t="s">
        <v>208</v>
      </c>
      <c r="T47" s="848">
        <f>IF(C48+E48&gt;0,IF(C48=E48,1,0),0)+IF(I48+K48&gt;0,IF(I48=K48,1,0),0)+IF(L48+N48&gt;0,IF(L48=N48,1,0),0)</f>
        <v>0</v>
      </c>
      <c r="U47" s="848" t="s">
        <v>208</v>
      </c>
      <c r="V47" s="849">
        <f>IF(C48&lt;E48,1,0)+IF(I48&lt;K48,1,0)+IF(L48&lt;N48,1,0)</f>
        <v>0</v>
      </c>
      <c r="W47" s="866">
        <f>R47*2+T47*1</f>
        <v>0</v>
      </c>
      <c r="X47" s="849"/>
      <c r="Y47" s="25" t="s">
        <v>214</v>
      </c>
      <c r="Z47" s="848">
        <f>C48+I48+L48</f>
        <v>0</v>
      </c>
      <c r="AA47" s="849"/>
      <c r="AB47" s="869"/>
      <c r="AC47" s="870"/>
    </row>
    <row r="48" spans="1:35" ht="27.75" customHeight="1">
      <c r="A48" s="887"/>
      <c r="B48" s="889"/>
      <c r="C48" s="15">
        <f>H46</f>
        <v>0</v>
      </c>
      <c r="D48" s="15" t="s">
        <v>208</v>
      </c>
      <c r="E48" s="16">
        <f>F46</f>
        <v>0</v>
      </c>
      <c r="F48" s="850"/>
      <c r="G48" s="850"/>
      <c r="H48" s="851"/>
      <c r="I48" s="12"/>
      <c r="J48" s="13" t="s">
        <v>208</v>
      </c>
      <c r="K48" s="14"/>
      <c r="L48" s="12"/>
      <c r="M48" s="13" t="s">
        <v>208</v>
      </c>
      <c r="N48" s="14"/>
      <c r="O48" s="1152"/>
      <c r="P48" s="1153"/>
      <c r="Q48" s="1154"/>
      <c r="R48" s="867"/>
      <c r="S48" s="864"/>
      <c r="T48" s="864"/>
      <c r="U48" s="864"/>
      <c r="V48" s="865"/>
      <c r="W48" s="867"/>
      <c r="X48" s="865"/>
      <c r="Y48" s="26" t="s">
        <v>215</v>
      </c>
      <c r="Z48" s="864">
        <f>E48+K48+N48</f>
        <v>0</v>
      </c>
      <c r="AA48" s="865"/>
      <c r="AB48" s="871"/>
      <c r="AC48" s="872"/>
    </row>
    <row r="49" spans="1:29" ht="27.75" customHeight="1">
      <c r="A49" s="886">
        <v>17</v>
      </c>
      <c r="B49" s="888" t="str">
        <f>AI39</f>
        <v>岩沼タイガーズ</v>
      </c>
      <c r="C49" s="868" t="str">
        <f>IF(C50=""," ",IF(C50&gt;E50,"○",IF(C50&lt;E50,"×","△")))</f>
        <v>△</v>
      </c>
      <c r="D49" s="848"/>
      <c r="E49" s="849"/>
      <c r="F49" s="868" t="str">
        <f>IF(F50=""," ",IF(F50&gt;H50,"○",IF(F50&lt;H50,"×","△")))</f>
        <v>△</v>
      </c>
      <c r="G49" s="848"/>
      <c r="H49" s="849"/>
      <c r="I49" s="850"/>
      <c r="J49" s="850"/>
      <c r="K49" s="851"/>
      <c r="L49" s="847" t="str">
        <f>IF(L50=""," ",IF(L50&gt;N50,"○",IF(L50&lt;N50,"×","△")))</f>
        <v xml:space="preserve"> </v>
      </c>
      <c r="M49" s="848"/>
      <c r="N49" s="849"/>
      <c r="O49" s="1152"/>
      <c r="P49" s="1153"/>
      <c r="Q49" s="1154"/>
      <c r="R49" s="866">
        <f>IF(C50&gt;E50,1,0)+IF(F50&gt;H50,1,0)+IF(L50&gt;N50,1,0)</f>
        <v>0</v>
      </c>
      <c r="S49" s="848" t="s">
        <v>208</v>
      </c>
      <c r="T49" s="848">
        <f>IF(C50+E50&gt;0,IF(C50=E50,1,0),0)+IF(F50+H50&gt;0,IF(F50=H50,1,0),0)+IF(L50+N50&gt;0,IF(L50=N50,1,0),0)</f>
        <v>0</v>
      </c>
      <c r="U49" s="848" t="s">
        <v>208</v>
      </c>
      <c r="V49" s="849">
        <f>IF(C50&lt;E50,1,0)+IF(F50&lt;H50,1,0)+IF(L50&lt;N50,1,0)</f>
        <v>0</v>
      </c>
      <c r="W49" s="866">
        <f>R49*2+T49*1</f>
        <v>0</v>
      </c>
      <c r="X49" s="849"/>
      <c r="Y49" s="25" t="s">
        <v>214</v>
      </c>
      <c r="Z49" s="848">
        <f>C50+F50+L50</f>
        <v>0</v>
      </c>
      <c r="AA49" s="849"/>
      <c r="AB49" s="869"/>
      <c r="AC49" s="870"/>
    </row>
    <row r="50" spans="1:29" ht="27.75" customHeight="1">
      <c r="A50" s="887"/>
      <c r="B50" s="889"/>
      <c r="C50" s="13">
        <f>K46</f>
        <v>0</v>
      </c>
      <c r="D50" s="13" t="s">
        <v>208</v>
      </c>
      <c r="E50" s="17">
        <f>I46</f>
        <v>0</v>
      </c>
      <c r="F50" s="15">
        <f>K48</f>
        <v>0</v>
      </c>
      <c r="G50" s="15" t="s">
        <v>208</v>
      </c>
      <c r="H50" s="16">
        <f>I48</f>
        <v>0</v>
      </c>
      <c r="I50" s="850"/>
      <c r="J50" s="850"/>
      <c r="K50" s="851"/>
      <c r="L50" s="12"/>
      <c r="M50" s="13" t="s">
        <v>208</v>
      </c>
      <c r="N50" s="14"/>
      <c r="O50" s="1152"/>
      <c r="P50" s="1153"/>
      <c r="Q50" s="1154"/>
      <c r="R50" s="867"/>
      <c r="S50" s="864"/>
      <c r="T50" s="864"/>
      <c r="U50" s="864"/>
      <c r="V50" s="865"/>
      <c r="W50" s="867"/>
      <c r="X50" s="865"/>
      <c r="Y50" s="26" t="s">
        <v>215</v>
      </c>
      <c r="Z50" s="864">
        <f>E50+H50+N50</f>
        <v>0</v>
      </c>
      <c r="AA50" s="865"/>
      <c r="AB50" s="871"/>
      <c r="AC50" s="872"/>
    </row>
    <row r="51" spans="1:29" ht="27.75" customHeight="1">
      <c r="A51" s="886">
        <v>18</v>
      </c>
      <c r="B51" s="888" t="str">
        <f>AI40</f>
        <v>Pchan Rise⤴</v>
      </c>
      <c r="C51" s="868" t="str">
        <f>IF(C52=""," ",IF(C52&gt;E52,"○",IF(C52&lt;E52,"×","△")))</f>
        <v>△</v>
      </c>
      <c r="D51" s="848"/>
      <c r="E51" s="849"/>
      <c r="F51" s="847" t="str">
        <f>IF(F52=""," ",IF(F52&gt;H52,"○",IF(F52&lt;H52,"×","△")))</f>
        <v>△</v>
      </c>
      <c r="G51" s="848"/>
      <c r="H51" s="849"/>
      <c r="I51" s="847" t="str">
        <f>IF(I52=""," ",IF(I52&gt;K52,"○",IF(I52&lt;K52,"×","△")))</f>
        <v>△</v>
      </c>
      <c r="J51" s="848"/>
      <c r="K51" s="849"/>
      <c r="L51" s="850"/>
      <c r="M51" s="850"/>
      <c r="N51" s="851"/>
      <c r="O51" s="1152"/>
      <c r="P51" s="1153"/>
      <c r="Q51" s="1154"/>
      <c r="R51" s="866">
        <f>IF(C52&gt;E52,1,0)+IF(F52&gt;H52,1,0)+IF(I52&gt;K52,1,0)</f>
        <v>0</v>
      </c>
      <c r="S51" s="848" t="s">
        <v>208</v>
      </c>
      <c r="T51" s="848">
        <f>IF(C52+E52&gt;0,IF(C52=E52,1,0),0)+IF(F52+H52&gt;0,IF(F52=H52,1,0),0)+IF(I52+K52&gt;0,IF(I52=K52,1,0),0)</f>
        <v>0</v>
      </c>
      <c r="U51" s="848" t="s">
        <v>208</v>
      </c>
      <c r="V51" s="849">
        <f>IF(C52&lt;E52,1,0)+IF(F52&lt;H52,1,0)+IF(I52&lt;K52,1,0)</f>
        <v>0</v>
      </c>
      <c r="W51" s="866">
        <f>R51*2+T51*1</f>
        <v>0</v>
      </c>
      <c r="X51" s="849"/>
      <c r="Y51" s="25" t="s">
        <v>214</v>
      </c>
      <c r="Z51" s="848">
        <f>C52+F52+I52</f>
        <v>0</v>
      </c>
      <c r="AA51" s="849"/>
      <c r="AB51" s="869"/>
      <c r="AC51" s="870"/>
    </row>
    <row r="52" spans="1:29" ht="27.75" customHeight="1">
      <c r="A52" s="887"/>
      <c r="B52" s="889"/>
      <c r="C52" s="13">
        <f>N46</f>
        <v>0</v>
      </c>
      <c r="D52" s="13" t="s">
        <v>208</v>
      </c>
      <c r="E52" s="17">
        <f>L46</f>
        <v>0</v>
      </c>
      <c r="F52" s="18">
        <f>N48</f>
        <v>0</v>
      </c>
      <c r="G52" s="13" t="s">
        <v>208</v>
      </c>
      <c r="H52" s="17">
        <f>L48</f>
        <v>0</v>
      </c>
      <c r="I52" s="18">
        <f>N50</f>
        <v>0</v>
      </c>
      <c r="J52" s="13" t="s">
        <v>208</v>
      </c>
      <c r="K52" s="17">
        <f>L50</f>
        <v>0</v>
      </c>
      <c r="L52" s="850"/>
      <c r="M52" s="850"/>
      <c r="N52" s="851"/>
      <c r="O52" s="1155"/>
      <c r="P52" s="1156"/>
      <c r="Q52" s="1157"/>
      <c r="R52" s="867"/>
      <c r="S52" s="864"/>
      <c r="T52" s="864"/>
      <c r="U52" s="864"/>
      <c r="V52" s="865"/>
      <c r="W52" s="867"/>
      <c r="X52" s="865"/>
      <c r="Y52" s="26" t="s">
        <v>215</v>
      </c>
      <c r="Z52" s="864">
        <f>E52+H52+K52</f>
        <v>0</v>
      </c>
      <c r="AA52" s="865"/>
      <c r="AB52" s="871"/>
      <c r="AC52" s="872"/>
    </row>
    <row r="53" spans="1:29" ht="27.75" customHeight="1"/>
    <row r="54" spans="1:29" ht="27.75" customHeight="1">
      <c r="A54" s="884" t="s">
        <v>370</v>
      </c>
      <c r="B54" s="885"/>
      <c r="C54" s="852">
        <f>+A55</f>
        <v>19</v>
      </c>
      <c r="D54" s="853"/>
      <c r="E54" s="854"/>
      <c r="F54" s="852">
        <f>+A57</f>
        <v>20</v>
      </c>
      <c r="G54" s="853"/>
      <c r="H54" s="854"/>
      <c r="I54" s="852">
        <f>+A59</f>
        <v>21</v>
      </c>
      <c r="J54" s="853"/>
      <c r="K54" s="854"/>
      <c r="L54" s="1137"/>
      <c r="M54" s="1138"/>
      <c r="N54" s="1138"/>
      <c r="O54" s="1138"/>
      <c r="P54" s="1138"/>
      <c r="Q54" s="1139"/>
      <c r="R54" s="877" t="s">
        <v>207</v>
      </c>
      <c r="S54" s="1135"/>
      <c r="T54" s="23" t="s">
        <v>208</v>
      </c>
      <c r="U54" s="1135" t="s">
        <v>210</v>
      </c>
      <c r="V54" s="1136"/>
      <c r="W54" s="877" t="s">
        <v>211</v>
      </c>
      <c r="X54" s="878"/>
      <c r="Y54" s="877" t="s">
        <v>212</v>
      </c>
      <c r="Z54" s="881"/>
      <c r="AA54" s="878"/>
      <c r="AB54" s="877" t="s">
        <v>213</v>
      </c>
      <c r="AC54" s="878"/>
    </row>
    <row r="55" spans="1:29" ht="27.75" customHeight="1">
      <c r="A55" s="886">
        <v>19</v>
      </c>
      <c r="B55" s="888" t="str">
        <f>AI41</f>
        <v>原小ファイターズジュニア</v>
      </c>
      <c r="C55" s="850"/>
      <c r="D55" s="850"/>
      <c r="E55" s="851"/>
      <c r="F55" s="847" t="str">
        <f>IF(F56=""," ",IF(F56&gt;H56,"○",IF(F56&lt;H56,"×","△")))</f>
        <v xml:space="preserve"> </v>
      </c>
      <c r="G55" s="848"/>
      <c r="H55" s="849"/>
      <c r="I55" s="847" t="str">
        <f>IF(I56=""," ",IF(I56&gt;K56,"○",IF(I56&lt;K56,"×","△")))</f>
        <v xml:space="preserve"> </v>
      </c>
      <c r="J55" s="848"/>
      <c r="K55" s="849"/>
      <c r="L55" s="1140"/>
      <c r="M55" s="1141"/>
      <c r="N55" s="1141"/>
      <c r="O55" s="1141"/>
      <c r="P55" s="1141"/>
      <c r="Q55" s="1142"/>
      <c r="R55" s="866">
        <f>IF(C56&gt;E56,1,0)+IF(F56&gt;H56,1,0)+IF(I56&gt;K56,1,0)</f>
        <v>0</v>
      </c>
      <c r="S55" s="848" t="s">
        <v>208</v>
      </c>
      <c r="T55" s="848">
        <f>IF(C56+E56&gt;0,IF(C56=E56,1,0),0)+IF(F56+H56&gt;0,IF(F56=H56,1,0),0)+IF(I56+K56&gt;0,IF(I56=K56,1,0),0)</f>
        <v>0</v>
      </c>
      <c r="U55" s="848" t="s">
        <v>208</v>
      </c>
      <c r="V55" s="849">
        <f>IF(C56&lt;E56,1,0)+IF(F56&lt;H56,1,0)+IF(I56&lt;K56,1,0)</f>
        <v>0</v>
      </c>
      <c r="W55" s="866">
        <f>R55*2+T55*1</f>
        <v>0</v>
      </c>
      <c r="X55" s="849"/>
      <c r="Y55" s="25" t="s">
        <v>214</v>
      </c>
      <c r="Z55" s="848">
        <f>C56+I56+L56</f>
        <v>0</v>
      </c>
      <c r="AA55" s="849"/>
      <c r="AB55" s="869"/>
      <c r="AC55" s="870"/>
    </row>
    <row r="56" spans="1:29" ht="27.75" customHeight="1">
      <c r="A56" s="887"/>
      <c r="B56" s="889"/>
      <c r="C56" s="850"/>
      <c r="D56" s="850"/>
      <c r="E56" s="851"/>
      <c r="F56" s="12"/>
      <c r="G56" s="13" t="s">
        <v>208</v>
      </c>
      <c r="H56" s="14"/>
      <c r="I56" s="12"/>
      <c r="J56" s="13" t="s">
        <v>208</v>
      </c>
      <c r="K56" s="14"/>
      <c r="L56" s="1140"/>
      <c r="M56" s="1141"/>
      <c r="N56" s="1141"/>
      <c r="O56" s="1141"/>
      <c r="P56" s="1141"/>
      <c r="Q56" s="1142"/>
      <c r="R56" s="867"/>
      <c r="S56" s="864"/>
      <c r="T56" s="864"/>
      <c r="U56" s="864"/>
      <c r="V56" s="865"/>
      <c r="W56" s="867"/>
      <c r="X56" s="865"/>
      <c r="Y56" s="26" t="s">
        <v>215</v>
      </c>
      <c r="Z56" s="864">
        <f>E56+K56+N56</f>
        <v>0</v>
      </c>
      <c r="AA56" s="865"/>
      <c r="AB56" s="871"/>
      <c r="AC56" s="872"/>
    </row>
    <row r="57" spans="1:29" ht="27.75" customHeight="1">
      <c r="A57" s="886">
        <v>20</v>
      </c>
      <c r="B57" s="888" t="str">
        <f>AI42</f>
        <v>松陵SHARK</v>
      </c>
      <c r="C57" s="868" t="str">
        <f>IF(C58=""," ",IF(C58&gt;E58,"○",IF(C58&lt;E58,"×","△")))</f>
        <v>△</v>
      </c>
      <c r="D57" s="848"/>
      <c r="E57" s="849"/>
      <c r="F57" s="850"/>
      <c r="G57" s="850"/>
      <c r="H57" s="851"/>
      <c r="I57" s="847" t="str">
        <f>IF(I58=""," ",IF(I58&gt;K58,"○",IF(I58&lt;K58,"×","△")))</f>
        <v xml:space="preserve"> </v>
      </c>
      <c r="J57" s="848"/>
      <c r="K57" s="849"/>
      <c r="L57" s="1140"/>
      <c r="M57" s="1141"/>
      <c r="N57" s="1141"/>
      <c r="O57" s="1141"/>
      <c r="P57" s="1141"/>
      <c r="Q57" s="1142"/>
      <c r="R57" s="866">
        <f>IF(C58&gt;E58,1,0)+IF(F58&gt;H58,1,0)+IF(I58&gt;K58,1,0)</f>
        <v>0</v>
      </c>
      <c r="S57" s="848" t="s">
        <v>208</v>
      </c>
      <c r="T57" s="848">
        <f>IF(C58+E58&gt;0,IF(C58=E58,1,0),0)+IF(F58+H58&gt;0,IF(F58=H58,1,0),0)+IF(I58+K58&gt;0,IF(I58=K58,1,0),0)</f>
        <v>0</v>
      </c>
      <c r="U57" s="848" t="s">
        <v>208</v>
      </c>
      <c r="V57" s="849">
        <f>IF(C58&lt;E58,1,0)+IF(F58&lt;H58,1,0)+IF(I58&lt;K58,1,0)</f>
        <v>0</v>
      </c>
      <c r="W57" s="866">
        <f>R57*2+T57*1</f>
        <v>0</v>
      </c>
      <c r="X57" s="849"/>
      <c r="Y57" s="25" t="s">
        <v>214</v>
      </c>
      <c r="Z57" s="848">
        <f>C58+F58+L58</f>
        <v>0</v>
      </c>
      <c r="AA57" s="849"/>
      <c r="AB57" s="869"/>
      <c r="AC57" s="870"/>
    </row>
    <row r="58" spans="1:29" ht="27.75" customHeight="1">
      <c r="A58" s="887"/>
      <c r="B58" s="889"/>
      <c r="C58" s="15">
        <f>H56</f>
        <v>0</v>
      </c>
      <c r="D58" s="15" t="s">
        <v>208</v>
      </c>
      <c r="E58" s="16">
        <f>F56</f>
        <v>0</v>
      </c>
      <c r="F58" s="850"/>
      <c r="G58" s="850"/>
      <c r="H58" s="851"/>
      <c r="I58" s="12"/>
      <c r="J58" s="13" t="s">
        <v>208</v>
      </c>
      <c r="K58" s="14"/>
      <c r="L58" s="1140"/>
      <c r="M58" s="1141"/>
      <c r="N58" s="1141"/>
      <c r="O58" s="1141"/>
      <c r="P58" s="1141"/>
      <c r="Q58" s="1142"/>
      <c r="R58" s="867"/>
      <c r="S58" s="864"/>
      <c r="T58" s="864"/>
      <c r="U58" s="864"/>
      <c r="V58" s="865"/>
      <c r="W58" s="867"/>
      <c r="X58" s="865"/>
      <c r="Y58" s="26" t="s">
        <v>215</v>
      </c>
      <c r="Z58" s="864">
        <f>E58+H58+N58</f>
        <v>0</v>
      </c>
      <c r="AA58" s="865"/>
      <c r="AB58" s="871"/>
      <c r="AC58" s="872"/>
    </row>
    <row r="59" spans="1:29" ht="27.75" customHeight="1">
      <c r="A59" s="886">
        <v>21</v>
      </c>
      <c r="B59" s="888" t="str">
        <f>AI43</f>
        <v>荒町エッグ’S</v>
      </c>
      <c r="C59" s="868" t="str">
        <f>IF(C60=""," ",IF(C60&gt;E60,"○",IF(C60&lt;E60,"×","△")))</f>
        <v>△</v>
      </c>
      <c r="D59" s="848"/>
      <c r="E59" s="849"/>
      <c r="F59" s="868" t="str">
        <f>IF(F60=""," ",IF(F60&gt;H60,"○",IF(F60&lt;H60,"×","△")))</f>
        <v>△</v>
      </c>
      <c r="G59" s="848"/>
      <c r="H59" s="849"/>
      <c r="I59" s="850"/>
      <c r="J59" s="850"/>
      <c r="K59" s="851"/>
      <c r="L59" s="1140"/>
      <c r="M59" s="1141"/>
      <c r="N59" s="1141"/>
      <c r="O59" s="1141"/>
      <c r="P59" s="1141"/>
      <c r="Q59" s="1142"/>
      <c r="R59" s="866">
        <f>IF(C60&gt;E60,1,0)+IF(F60&gt;H60,1,0)+IF(I60&gt;K60,1,0)</f>
        <v>0</v>
      </c>
      <c r="S59" s="848" t="s">
        <v>208</v>
      </c>
      <c r="T59" s="848">
        <f>IF(C60+E60&gt;0,IF(C60=E60,1,0),0)+IF(F60+H60&gt;0,IF(F60=H60,1,0),0)+IF(I60+K60&gt;0,IF(I60=K60,1,0),0)</f>
        <v>0</v>
      </c>
      <c r="U59" s="848" t="s">
        <v>208</v>
      </c>
      <c r="V59" s="849">
        <f>IF(C60&lt;E60,1,0)+IF(F60&lt;H60,1,0)+IF(I60&lt;K60,1,0)</f>
        <v>0</v>
      </c>
      <c r="W59" s="866">
        <f>R59*2+T59*1</f>
        <v>0</v>
      </c>
      <c r="X59" s="849"/>
      <c r="Y59" s="25" t="s">
        <v>214</v>
      </c>
      <c r="Z59" s="848">
        <f>C60+F60+I60</f>
        <v>0</v>
      </c>
      <c r="AA59" s="849"/>
      <c r="AB59" s="869"/>
      <c r="AC59" s="870"/>
    </row>
    <row r="60" spans="1:29" ht="27.75" customHeight="1">
      <c r="A60" s="887"/>
      <c r="B60" s="889"/>
      <c r="C60" s="13">
        <f>K56</f>
        <v>0</v>
      </c>
      <c r="D60" s="13" t="s">
        <v>208</v>
      </c>
      <c r="E60" s="17">
        <f>I56</f>
        <v>0</v>
      </c>
      <c r="F60" s="18">
        <f>K58</f>
        <v>0</v>
      </c>
      <c r="G60" s="13" t="s">
        <v>208</v>
      </c>
      <c r="H60" s="17">
        <f>I58</f>
        <v>0</v>
      </c>
      <c r="I60" s="850"/>
      <c r="J60" s="850"/>
      <c r="K60" s="851"/>
      <c r="L60" s="1143"/>
      <c r="M60" s="1144"/>
      <c r="N60" s="1144"/>
      <c r="O60" s="1144"/>
      <c r="P60" s="1144"/>
      <c r="Q60" s="1145"/>
      <c r="R60" s="867"/>
      <c r="S60" s="864"/>
      <c r="T60" s="864"/>
      <c r="U60" s="864"/>
      <c r="V60" s="865"/>
      <c r="W60" s="867"/>
      <c r="X60" s="865"/>
      <c r="Y60" s="26" t="s">
        <v>215</v>
      </c>
      <c r="Z60" s="864">
        <f>E60+H60+K60</f>
        <v>0</v>
      </c>
      <c r="AA60" s="865"/>
      <c r="AB60" s="871"/>
      <c r="AC60" s="872"/>
    </row>
  </sheetData>
  <mergeCells count="375">
    <mergeCell ref="X1:AC1"/>
    <mergeCell ref="A2:AC2"/>
    <mergeCell ref="A5:B5"/>
    <mergeCell ref="C5:E5"/>
    <mergeCell ref="F5:H5"/>
    <mergeCell ref="I5:K5"/>
    <mergeCell ref="L5:N5"/>
    <mergeCell ref="O5:Q5"/>
    <mergeCell ref="W5:X5"/>
    <mergeCell ref="Y5:AA5"/>
    <mergeCell ref="AB5:AC5"/>
    <mergeCell ref="A6:A7"/>
    <mergeCell ref="B6:B7"/>
    <mergeCell ref="C6:E7"/>
    <mergeCell ref="F6:H6"/>
    <mergeCell ref="I6:K6"/>
    <mergeCell ref="L6:N6"/>
    <mergeCell ref="O6:Q6"/>
    <mergeCell ref="R6:R7"/>
    <mergeCell ref="S6:S7"/>
    <mergeCell ref="AB8:AC9"/>
    <mergeCell ref="Z9:AA9"/>
    <mergeCell ref="A10:A11"/>
    <mergeCell ref="B10:B11"/>
    <mergeCell ref="C10:E10"/>
    <mergeCell ref="F10:H10"/>
    <mergeCell ref="I10:K11"/>
    <mergeCell ref="L10:N10"/>
    <mergeCell ref="O10:Q10"/>
    <mergeCell ref="R10:R11"/>
    <mergeCell ref="S8:S9"/>
    <mergeCell ref="T8:T9"/>
    <mergeCell ref="U8:U9"/>
    <mergeCell ref="V8:V9"/>
    <mergeCell ref="W8:X9"/>
    <mergeCell ref="Z8:AA8"/>
    <mergeCell ref="A8:A9"/>
    <mergeCell ref="B8:B9"/>
    <mergeCell ref="C8:E8"/>
    <mergeCell ref="F8:H9"/>
    <mergeCell ref="I8:K8"/>
    <mergeCell ref="L8:N8"/>
    <mergeCell ref="O8:Q8"/>
    <mergeCell ref="R8:R9"/>
    <mergeCell ref="AB10:AC11"/>
    <mergeCell ref="Z11:AA11"/>
    <mergeCell ref="AG11:AG15"/>
    <mergeCell ref="A12:A13"/>
    <mergeCell ref="B12:B13"/>
    <mergeCell ref="C12:E12"/>
    <mergeCell ref="F12:H12"/>
    <mergeCell ref="I12:K12"/>
    <mergeCell ref="L12:N13"/>
    <mergeCell ref="O12:Q12"/>
    <mergeCell ref="S10:S11"/>
    <mergeCell ref="T10:T11"/>
    <mergeCell ref="U10:U11"/>
    <mergeCell ref="V10:V11"/>
    <mergeCell ref="W10:X11"/>
    <mergeCell ref="Z10:AA10"/>
    <mergeCell ref="AG6:AG10"/>
    <mergeCell ref="Z7:AA7"/>
    <mergeCell ref="T6:T7"/>
    <mergeCell ref="U6:U7"/>
    <mergeCell ref="V6:V7"/>
    <mergeCell ref="W6:X7"/>
    <mergeCell ref="Z6:AA6"/>
    <mergeCell ref="AB6:AC7"/>
    <mergeCell ref="A14:A15"/>
    <mergeCell ref="B14:B15"/>
    <mergeCell ref="C14:E14"/>
    <mergeCell ref="F14:H14"/>
    <mergeCell ref="I14:K14"/>
    <mergeCell ref="L14:N14"/>
    <mergeCell ref="O14:Q15"/>
    <mergeCell ref="R12:R13"/>
    <mergeCell ref="S12:S13"/>
    <mergeCell ref="R14:R15"/>
    <mergeCell ref="S14:S15"/>
    <mergeCell ref="T14:T15"/>
    <mergeCell ref="U14:U15"/>
    <mergeCell ref="V14:V15"/>
    <mergeCell ref="W14:X15"/>
    <mergeCell ref="Z12:AA12"/>
    <mergeCell ref="AB12:AC13"/>
    <mergeCell ref="Z13:AA13"/>
    <mergeCell ref="T12:T13"/>
    <mergeCell ref="U12:U13"/>
    <mergeCell ref="V12:V13"/>
    <mergeCell ref="W12:X13"/>
    <mergeCell ref="Z14:AA14"/>
    <mergeCell ref="AB14:AC15"/>
    <mergeCell ref="Z15:AA15"/>
    <mergeCell ref="Y17:AA17"/>
    <mergeCell ref="AB17:AC17"/>
    <mergeCell ref="A18:A19"/>
    <mergeCell ref="B18:B19"/>
    <mergeCell ref="C18:E19"/>
    <mergeCell ref="F18:H18"/>
    <mergeCell ref="I18:K18"/>
    <mergeCell ref="L18:N18"/>
    <mergeCell ref="O18:Q18"/>
    <mergeCell ref="R18:R19"/>
    <mergeCell ref="AB18:AC19"/>
    <mergeCell ref="Z19:AA19"/>
    <mergeCell ref="T18:T19"/>
    <mergeCell ref="U18:U19"/>
    <mergeCell ref="V18:V19"/>
    <mergeCell ref="W18:X19"/>
    <mergeCell ref="Z18:AA18"/>
    <mergeCell ref="A17:B17"/>
    <mergeCell ref="C17:E17"/>
    <mergeCell ref="F17:H17"/>
    <mergeCell ref="I17:K17"/>
    <mergeCell ref="L17:N17"/>
    <mergeCell ref="O17:Q17"/>
    <mergeCell ref="W17:X17"/>
    <mergeCell ref="A20:A21"/>
    <mergeCell ref="B20:B21"/>
    <mergeCell ref="C20:E20"/>
    <mergeCell ref="F20:H21"/>
    <mergeCell ref="I20:K20"/>
    <mergeCell ref="L20:N20"/>
    <mergeCell ref="O20:Q20"/>
    <mergeCell ref="R20:R21"/>
    <mergeCell ref="S18:S19"/>
    <mergeCell ref="S22:S23"/>
    <mergeCell ref="AB20:AC21"/>
    <mergeCell ref="Z21:AA21"/>
    <mergeCell ref="A22:A23"/>
    <mergeCell ref="B22:B23"/>
    <mergeCell ref="C22:E22"/>
    <mergeCell ref="F22:H22"/>
    <mergeCell ref="I22:K23"/>
    <mergeCell ref="L22:N22"/>
    <mergeCell ref="O22:Q22"/>
    <mergeCell ref="R22:R23"/>
    <mergeCell ref="S20:S21"/>
    <mergeCell ref="T20:T21"/>
    <mergeCell ref="U20:U21"/>
    <mergeCell ref="V20:V21"/>
    <mergeCell ref="W20:X21"/>
    <mergeCell ref="Z20:AA20"/>
    <mergeCell ref="AB22:AC23"/>
    <mergeCell ref="Z23:AA23"/>
    <mergeCell ref="T22:T23"/>
    <mergeCell ref="U22:U23"/>
    <mergeCell ref="V22:V23"/>
    <mergeCell ref="W22:X23"/>
    <mergeCell ref="Z22:AA22"/>
    <mergeCell ref="AB24:AC25"/>
    <mergeCell ref="Z25:AA25"/>
    <mergeCell ref="A26:A27"/>
    <mergeCell ref="B26:B27"/>
    <mergeCell ref="C26:E26"/>
    <mergeCell ref="F26:H26"/>
    <mergeCell ref="I26:K26"/>
    <mergeCell ref="L26:N26"/>
    <mergeCell ref="O26:Q27"/>
    <mergeCell ref="R26:R27"/>
    <mergeCell ref="S24:S25"/>
    <mergeCell ref="T24:T25"/>
    <mergeCell ref="U24:U25"/>
    <mergeCell ref="V24:V25"/>
    <mergeCell ref="W24:X25"/>
    <mergeCell ref="Z24:AA24"/>
    <mergeCell ref="A24:A25"/>
    <mergeCell ref="B24:B25"/>
    <mergeCell ref="C24:E24"/>
    <mergeCell ref="F24:H24"/>
    <mergeCell ref="I24:K24"/>
    <mergeCell ref="L24:N25"/>
    <mergeCell ref="O24:Q24"/>
    <mergeCell ref="R24:R25"/>
    <mergeCell ref="AG33:AG36"/>
    <mergeCell ref="A34:B34"/>
    <mergeCell ref="C34:E34"/>
    <mergeCell ref="F34:H34"/>
    <mergeCell ref="I34:K34"/>
    <mergeCell ref="L34:N34"/>
    <mergeCell ref="O34:Q42"/>
    <mergeCell ref="W34:X34"/>
    <mergeCell ref="S26:S27"/>
    <mergeCell ref="T26:T27"/>
    <mergeCell ref="U26:U27"/>
    <mergeCell ref="V26:V27"/>
    <mergeCell ref="W26:X27"/>
    <mergeCell ref="Z26:AA26"/>
    <mergeCell ref="A35:A36"/>
    <mergeCell ref="B35:B36"/>
    <mergeCell ref="C35:E36"/>
    <mergeCell ref="F35:H35"/>
    <mergeCell ref="I35:K35"/>
    <mergeCell ref="L35:N35"/>
    <mergeCell ref="R35:R36"/>
    <mergeCell ref="S35:S36"/>
    <mergeCell ref="AB26:AC27"/>
    <mergeCell ref="Z27:AA27"/>
    <mergeCell ref="T35:T36"/>
    <mergeCell ref="U35:U36"/>
    <mergeCell ref="V35:V36"/>
    <mergeCell ref="W35:X36"/>
    <mergeCell ref="Z35:AA35"/>
    <mergeCell ref="AB35:AC36"/>
    <mergeCell ref="Z36:AA36"/>
    <mergeCell ref="Y34:AA34"/>
    <mergeCell ref="AB34:AC34"/>
    <mergeCell ref="Z37:AA37"/>
    <mergeCell ref="AB37:AC38"/>
    <mergeCell ref="AG37:AG40"/>
    <mergeCell ref="Z38:AA38"/>
    <mergeCell ref="A39:A40"/>
    <mergeCell ref="B39:B40"/>
    <mergeCell ref="C39:E39"/>
    <mergeCell ref="F39:H39"/>
    <mergeCell ref="I39:K40"/>
    <mergeCell ref="L39:N39"/>
    <mergeCell ref="R37:R38"/>
    <mergeCell ref="S37:S38"/>
    <mergeCell ref="T37:T38"/>
    <mergeCell ref="U37:U38"/>
    <mergeCell ref="V37:V38"/>
    <mergeCell ref="W37:X38"/>
    <mergeCell ref="A37:A38"/>
    <mergeCell ref="B37:B38"/>
    <mergeCell ref="C37:E37"/>
    <mergeCell ref="F37:H38"/>
    <mergeCell ref="I37:K37"/>
    <mergeCell ref="L37:N37"/>
    <mergeCell ref="Z39:AA39"/>
    <mergeCell ref="AB39:AC40"/>
    <mergeCell ref="Z40:AA40"/>
    <mergeCell ref="A41:A42"/>
    <mergeCell ref="B41:B42"/>
    <mergeCell ref="C41:E41"/>
    <mergeCell ref="F41:H41"/>
    <mergeCell ref="I41:K41"/>
    <mergeCell ref="L41:N42"/>
    <mergeCell ref="R41:R42"/>
    <mergeCell ref="R39:R40"/>
    <mergeCell ref="S39:S40"/>
    <mergeCell ref="T39:T40"/>
    <mergeCell ref="U39:U40"/>
    <mergeCell ref="V39:V40"/>
    <mergeCell ref="W39:X40"/>
    <mergeCell ref="AG41:AG43"/>
    <mergeCell ref="Z42:AA42"/>
    <mergeCell ref="A44:B44"/>
    <mergeCell ref="C44:E44"/>
    <mergeCell ref="F44:H44"/>
    <mergeCell ref="I44:K44"/>
    <mergeCell ref="L44:N44"/>
    <mergeCell ref="O44:Q52"/>
    <mergeCell ref="W44:X44"/>
    <mergeCell ref="S41:S42"/>
    <mergeCell ref="T41:T42"/>
    <mergeCell ref="U41:U42"/>
    <mergeCell ref="V41:V42"/>
    <mergeCell ref="W41:X42"/>
    <mergeCell ref="Z41:AA41"/>
    <mergeCell ref="A45:A46"/>
    <mergeCell ref="B45:B46"/>
    <mergeCell ref="C45:E46"/>
    <mergeCell ref="F45:H45"/>
    <mergeCell ref="I45:K45"/>
    <mergeCell ref="L45:N45"/>
    <mergeCell ref="R45:R46"/>
    <mergeCell ref="S45:S46"/>
    <mergeCell ref="AB41:AC42"/>
    <mergeCell ref="T45:T46"/>
    <mergeCell ref="U45:U46"/>
    <mergeCell ref="V45:V46"/>
    <mergeCell ref="W45:X46"/>
    <mergeCell ref="Z45:AA45"/>
    <mergeCell ref="AB45:AC46"/>
    <mergeCell ref="Z46:AA46"/>
    <mergeCell ref="Y44:AA44"/>
    <mergeCell ref="AB44:AC44"/>
    <mergeCell ref="Z47:AA47"/>
    <mergeCell ref="AB47:AC48"/>
    <mergeCell ref="Z48:AA48"/>
    <mergeCell ref="A49:A50"/>
    <mergeCell ref="B49:B50"/>
    <mergeCell ref="C49:E49"/>
    <mergeCell ref="F49:H49"/>
    <mergeCell ref="I49:K50"/>
    <mergeCell ref="L49:N49"/>
    <mergeCell ref="R49:R50"/>
    <mergeCell ref="R47:R48"/>
    <mergeCell ref="S47:S48"/>
    <mergeCell ref="T47:T48"/>
    <mergeCell ref="U47:U48"/>
    <mergeCell ref="V47:V48"/>
    <mergeCell ref="W47:X48"/>
    <mergeCell ref="A47:A48"/>
    <mergeCell ref="B47:B48"/>
    <mergeCell ref="C47:E47"/>
    <mergeCell ref="F47:H48"/>
    <mergeCell ref="I47:K47"/>
    <mergeCell ref="L47:N47"/>
    <mergeCell ref="A51:A52"/>
    <mergeCell ref="B51:B52"/>
    <mergeCell ref="C51:E51"/>
    <mergeCell ref="F51:H51"/>
    <mergeCell ref="I51:K51"/>
    <mergeCell ref="L51:N52"/>
    <mergeCell ref="R51:R52"/>
    <mergeCell ref="S51:S52"/>
    <mergeCell ref="S49:S50"/>
    <mergeCell ref="T51:T52"/>
    <mergeCell ref="U51:U52"/>
    <mergeCell ref="V51:V52"/>
    <mergeCell ref="W51:X52"/>
    <mergeCell ref="Z51:AA51"/>
    <mergeCell ref="AB51:AC52"/>
    <mergeCell ref="Z52:AA52"/>
    <mergeCell ref="AB49:AC50"/>
    <mergeCell ref="Z50:AA50"/>
    <mergeCell ref="T49:T50"/>
    <mergeCell ref="U49:U50"/>
    <mergeCell ref="V49:V50"/>
    <mergeCell ref="W49:X50"/>
    <mergeCell ref="Z49:AA49"/>
    <mergeCell ref="A54:B54"/>
    <mergeCell ref="C54:E54"/>
    <mergeCell ref="F54:H54"/>
    <mergeCell ref="I54:K54"/>
    <mergeCell ref="L54:Q60"/>
    <mergeCell ref="T57:T58"/>
    <mergeCell ref="A59:A60"/>
    <mergeCell ref="B59:B60"/>
    <mergeCell ref="C59:E59"/>
    <mergeCell ref="F59:H59"/>
    <mergeCell ref="I59:K60"/>
    <mergeCell ref="R59:R60"/>
    <mergeCell ref="W57:X58"/>
    <mergeCell ref="A57:A58"/>
    <mergeCell ref="B57:B58"/>
    <mergeCell ref="C57:E57"/>
    <mergeCell ref="F57:H58"/>
    <mergeCell ref="I57:K57"/>
    <mergeCell ref="R57:R58"/>
    <mergeCell ref="S57:S58"/>
    <mergeCell ref="A55:A56"/>
    <mergeCell ref="B55:B56"/>
    <mergeCell ref="C55:E56"/>
    <mergeCell ref="F55:H55"/>
    <mergeCell ref="I55:K55"/>
    <mergeCell ref="R55:R56"/>
    <mergeCell ref="S55:S56"/>
    <mergeCell ref="T55:T56"/>
    <mergeCell ref="AB59:AC60"/>
    <mergeCell ref="Z60:AA60"/>
    <mergeCell ref="R54:S54"/>
    <mergeCell ref="U54:V54"/>
    <mergeCell ref="S59:S60"/>
    <mergeCell ref="T59:T60"/>
    <mergeCell ref="U59:U60"/>
    <mergeCell ref="V59:V60"/>
    <mergeCell ref="W59:X60"/>
    <mergeCell ref="Z59:AA59"/>
    <mergeCell ref="Z57:AA57"/>
    <mergeCell ref="AB57:AC58"/>
    <mergeCell ref="Z58:AA58"/>
    <mergeCell ref="Z55:AA55"/>
    <mergeCell ref="AB55:AC56"/>
    <mergeCell ref="Z56:AA56"/>
    <mergeCell ref="Y54:AA54"/>
    <mergeCell ref="AB54:AC54"/>
    <mergeCell ref="W54:X54"/>
    <mergeCell ref="U55:U56"/>
    <mergeCell ref="V55:V56"/>
    <mergeCell ref="W55:X56"/>
    <mergeCell ref="U57:U58"/>
    <mergeCell ref="V57:V58"/>
  </mergeCells>
  <phoneticPr fontId="93"/>
  <printOptions horizontalCentered="1"/>
  <pageMargins left="0.31496062992125984" right="0.19685039370078741" top="0.55118110236220474" bottom="0.15748031496062992" header="0.31496062992125984" footer="0.31496062992125984"/>
  <pageSetup paperSize="9" scale="4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FFC6-B46A-49F1-B1BD-CC889F0E4121}">
  <sheetPr>
    <tabColor rgb="FFFFFF00"/>
    <pageSetUpPr fitToPage="1"/>
  </sheetPr>
  <dimension ref="A1:AY68"/>
  <sheetViews>
    <sheetView showGridLines="0" view="pageBreakPreview" zoomScale="130" zoomScaleNormal="100" zoomScaleSheetLayoutView="130" workbookViewId="0">
      <selection activeCell="BA47" sqref="BA47"/>
    </sheetView>
  </sheetViews>
  <sheetFormatPr defaultColWidth="9" defaultRowHeight="15.75"/>
  <cols>
    <col min="1" max="39" width="2.625" style="297" customWidth="1"/>
    <col min="40" max="40" width="5.75" style="693" bestFit="1" customWidth="1"/>
    <col min="41" max="41" width="3.25" style="693" bestFit="1" customWidth="1"/>
    <col min="42" max="42" width="7.25" style="693" customWidth="1"/>
    <col min="43" max="86" width="2.625" style="297" customWidth="1"/>
    <col min="87" max="255" width="9" style="297"/>
    <col min="256" max="342" width="2.625" style="297" customWidth="1"/>
    <col min="343" max="511" width="9" style="297"/>
    <col min="512" max="598" width="2.625" style="297" customWidth="1"/>
    <col min="599" max="767" width="9" style="297"/>
    <col min="768" max="854" width="2.625" style="297" customWidth="1"/>
    <col min="855" max="1023" width="9" style="297"/>
    <col min="1024" max="1110" width="2.625" style="297" customWidth="1"/>
    <col min="1111" max="1279" width="9" style="297"/>
    <col min="1280" max="1366" width="2.625" style="297" customWidth="1"/>
    <col min="1367" max="1535" width="9" style="297"/>
    <col min="1536" max="1622" width="2.625" style="297" customWidth="1"/>
    <col min="1623" max="1791" width="9" style="297"/>
    <col min="1792" max="1878" width="2.625" style="297" customWidth="1"/>
    <col min="1879" max="2047" width="9" style="297"/>
    <col min="2048" max="2134" width="2.625" style="297" customWidth="1"/>
    <col min="2135" max="2303" width="9" style="297"/>
    <col min="2304" max="2390" width="2.625" style="297" customWidth="1"/>
    <col min="2391" max="2559" width="9" style="297"/>
    <col min="2560" max="2646" width="2.625" style="297" customWidth="1"/>
    <col min="2647" max="2815" width="9" style="297"/>
    <col min="2816" max="2902" width="2.625" style="297" customWidth="1"/>
    <col min="2903" max="3071" width="9" style="297"/>
    <col min="3072" max="3158" width="2.625" style="297" customWidth="1"/>
    <col min="3159" max="3327" width="9" style="297"/>
    <col min="3328" max="3414" width="2.625" style="297" customWidth="1"/>
    <col min="3415" max="3583" width="9" style="297"/>
    <col min="3584" max="3670" width="2.625" style="297" customWidth="1"/>
    <col min="3671" max="3839" width="9" style="297"/>
    <col min="3840" max="3926" width="2.625" style="297" customWidth="1"/>
    <col min="3927" max="4095" width="9" style="297"/>
    <col min="4096" max="4182" width="2.625" style="297" customWidth="1"/>
    <col min="4183" max="4351" width="9" style="297"/>
    <col min="4352" max="4438" width="2.625" style="297" customWidth="1"/>
    <col min="4439" max="4607" width="9" style="297"/>
    <col min="4608" max="4694" width="2.625" style="297" customWidth="1"/>
    <col min="4695" max="4863" width="9" style="297"/>
    <col min="4864" max="4950" width="2.625" style="297" customWidth="1"/>
    <col min="4951" max="5119" width="9" style="297"/>
    <col min="5120" max="5206" width="2.625" style="297" customWidth="1"/>
    <col min="5207" max="5375" width="9" style="297"/>
    <col min="5376" max="5462" width="2.625" style="297" customWidth="1"/>
    <col min="5463" max="5631" width="9" style="297"/>
    <col min="5632" max="5718" width="2.625" style="297" customWidth="1"/>
    <col min="5719" max="5887" width="9" style="297"/>
    <col min="5888" max="5974" width="2.625" style="297" customWidth="1"/>
    <col min="5975" max="6143" width="9" style="297"/>
    <col min="6144" max="6230" width="2.625" style="297" customWidth="1"/>
    <col min="6231" max="6399" width="9" style="297"/>
    <col min="6400" max="6486" width="2.625" style="297" customWidth="1"/>
    <col min="6487" max="6655" width="9" style="297"/>
    <col min="6656" max="6742" width="2.625" style="297" customWidth="1"/>
    <col min="6743" max="6911" width="9" style="297"/>
    <col min="6912" max="6998" width="2.625" style="297" customWidth="1"/>
    <col min="6999" max="7167" width="9" style="297"/>
    <col min="7168" max="7254" width="2.625" style="297" customWidth="1"/>
    <col min="7255" max="7423" width="9" style="297"/>
    <col min="7424" max="7510" width="2.625" style="297" customWidth="1"/>
    <col min="7511" max="7679" width="9" style="297"/>
    <col min="7680" max="7766" width="2.625" style="297" customWidth="1"/>
    <col min="7767" max="7935" width="9" style="297"/>
    <col min="7936" max="8022" width="2.625" style="297" customWidth="1"/>
    <col min="8023" max="8191" width="9" style="297"/>
    <col min="8192" max="8278" width="2.625" style="297" customWidth="1"/>
    <col min="8279" max="8447" width="9" style="297"/>
    <col min="8448" max="8534" width="2.625" style="297" customWidth="1"/>
    <col min="8535" max="8703" width="9" style="297"/>
    <col min="8704" max="8790" width="2.625" style="297" customWidth="1"/>
    <col min="8791" max="8959" width="9" style="297"/>
    <col min="8960" max="9046" width="2.625" style="297" customWidth="1"/>
    <col min="9047" max="9215" width="9" style="297"/>
    <col min="9216" max="9302" width="2.625" style="297" customWidth="1"/>
    <col min="9303" max="9471" width="9" style="297"/>
    <col min="9472" max="9558" width="2.625" style="297" customWidth="1"/>
    <col min="9559" max="9727" width="9" style="297"/>
    <col min="9728" max="9814" width="2.625" style="297" customWidth="1"/>
    <col min="9815" max="9983" width="9" style="297"/>
    <col min="9984" max="10070" width="2.625" style="297" customWidth="1"/>
    <col min="10071" max="10239" width="9" style="297"/>
    <col min="10240" max="10326" width="2.625" style="297" customWidth="1"/>
    <col min="10327" max="10495" width="9" style="297"/>
    <col min="10496" max="10582" width="2.625" style="297" customWidth="1"/>
    <col min="10583" max="10751" width="9" style="297"/>
    <col min="10752" max="10838" width="2.625" style="297" customWidth="1"/>
    <col min="10839" max="11007" width="9" style="297"/>
    <col min="11008" max="11094" width="2.625" style="297" customWidth="1"/>
    <col min="11095" max="11263" width="9" style="297"/>
    <col min="11264" max="11350" width="2.625" style="297" customWidth="1"/>
    <col min="11351" max="11519" width="9" style="297"/>
    <col min="11520" max="11606" width="2.625" style="297" customWidth="1"/>
    <col min="11607" max="11775" width="9" style="297"/>
    <col min="11776" max="11862" width="2.625" style="297" customWidth="1"/>
    <col min="11863" max="12031" width="9" style="297"/>
    <col min="12032" max="12118" width="2.625" style="297" customWidth="1"/>
    <col min="12119" max="12287" width="9" style="297"/>
    <col min="12288" max="12374" width="2.625" style="297" customWidth="1"/>
    <col min="12375" max="12543" width="9" style="297"/>
    <col min="12544" max="12630" width="2.625" style="297" customWidth="1"/>
    <col min="12631" max="12799" width="9" style="297"/>
    <col min="12800" max="12886" width="2.625" style="297" customWidth="1"/>
    <col min="12887" max="13055" width="9" style="297"/>
    <col min="13056" max="13142" width="2.625" style="297" customWidth="1"/>
    <col min="13143" max="13311" width="9" style="297"/>
    <col min="13312" max="13398" width="2.625" style="297" customWidth="1"/>
    <col min="13399" max="13567" width="9" style="297"/>
    <col min="13568" max="13654" width="2.625" style="297" customWidth="1"/>
    <col min="13655" max="13823" width="9" style="297"/>
    <col min="13824" max="13910" width="2.625" style="297" customWidth="1"/>
    <col min="13911" max="14079" width="9" style="297"/>
    <col min="14080" max="14166" width="2.625" style="297" customWidth="1"/>
    <col min="14167" max="14335" width="9" style="297"/>
    <col min="14336" max="14422" width="2.625" style="297" customWidth="1"/>
    <col min="14423" max="14591" width="9" style="297"/>
    <col min="14592" max="14678" width="2.625" style="297" customWidth="1"/>
    <col min="14679" max="14847" width="9" style="297"/>
    <col min="14848" max="14934" width="2.625" style="297" customWidth="1"/>
    <col min="14935" max="15103" width="9" style="297"/>
    <col min="15104" max="15190" width="2.625" style="297" customWidth="1"/>
    <col min="15191" max="15359" width="9" style="297"/>
    <col min="15360" max="15446" width="2.625" style="297" customWidth="1"/>
    <col min="15447" max="15615" width="9" style="297"/>
    <col min="15616" max="15702" width="2.625" style="297" customWidth="1"/>
    <col min="15703" max="15871" width="9" style="297"/>
    <col min="15872" max="15958" width="2.625" style="297" customWidth="1"/>
    <col min="15959" max="16127" width="9" style="297"/>
    <col min="16128" max="16214" width="2.625" style="297" customWidth="1"/>
    <col min="16215" max="16384" width="9" style="297"/>
  </cols>
  <sheetData>
    <row r="1" spans="4:37">
      <c r="D1" s="692"/>
      <c r="E1" s="692"/>
      <c r="F1" s="692"/>
      <c r="G1" s="692"/>
      <c r="AD1" s="692"/>
      <c r="AE1" s="692"/>
      <c r="AF1" s="692"/>
      <c r="AG1" s="692"/>
    </row>
    <row r="2" spans="4:37">
      <c r="D2" s="694"/>
      <c r="G2" s="695"/>
      <c r="AD2" s="694"/>
      <c r="AG2" s="695"/>
    </row>
    <row r="3" spans="4:37">
      <c r="D3" s="696"/>
      <c r="E3" s="697"/>
      <c r="F3" s="697"/>
      <c r="G3" s="697"/>
      <c r="H3" s="697"/>
      <c r="I3" s="697"/>
      <c r="J3" s="697"/>
      <c r="K3" s="697"/>
      <c r="L3" s="1158" t="s">
        <v>713</v>
      </c>
      <c r="M3" s="1159"/>
      <c r="N3" s="1159"/>
      <c r="O3" s="1159"/>
      <c r="P3" s="1159"/>
      <c r="Q3" s="1159"/>
      <c r="R3" s="1159"/>
      <c r="S3" s="1159"/>
      <c r="T3" s="1159"/>
      <c r="U3" s="1159"/>
      <c r="V3" s="1159"/>
      <c r="W3" s="1159"/>
      <c r="X3" s="1159"/>
      <c r="Y3" s="1160"/>
      <c r="Z3" s="697"/>
      <c r="AA3" s="697"/>
      <c r="AB3" s="697"/>
      <c r="AC3" s="697"/>
      <c r="AD3" s="697"/>
      <c r="AE3" s="697"/>
      <c r="AF3" s="697"/>
      <c r="AG3" s="698"/>
    </row>
    <row r="4" spans="4:37">
      <c r="D4" s="694"/>
      <c r="AG4" s="695"/>
    </row>
    <row r="5" spans="4:37" ht="16.5" thickBot="1">
      <c r="D5" s="694"/>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5"/>
      <c r="AH5" s="696"/>
      <c r="AI5" s="697"/>
      <c r="AJ5" s="697"/>
      <c r="AK5" s="694"/>
    </row>
    <row r="6" spans="4:37" ht="16.5" thickTop="1">
      <c r="D6" s="694"/>
      <c r="S6" s="700"/>
      <c r="AG6" s="695"/>
      <c r="AH6" s="694"/>
      <c r="AK6" s="694"/>
    </row>
    <row r="7" spans="4:37">
      <c r="D7" s="694"/>
      <c r="S7" s="701"/>
      <c r="AG7" s="695"/>
      <c r="AH7" s="694"/>
      <c r="AK7" s="694"/>
    </row>
    <row r="8" spans="4:37">
      <c r="D8" s="694"/>
      <c r="S8" s="701"/>
      <c r="AG8" s="695"/>
      <c r="AH8" s="694"/>
      <c r="AK8" s="694"/>
    </row>
    <row r="9" spans="4:37">
      <c r="D9" s="694"/>
      <c r="S9" s="701"/>
      <c r="AG9" s="695"/>
      <c r="AH9" s="694"/>
      <c r="AK9" s="694"/>
    </row>
    <row r="10" spans="4:37">
      <c r="D10" s="694"/>
      <c r="S10" s="701"/>
      <c r="AG10" s="695"/>
      <c r="AH10" s="694"/>
      <c r="AK10" s="694"/>
    </row>
    <row r="11" spans="4:37">
      <c r="D11" s="694"/>
      <c r="S11" s="701"/>
      <c r="AG11" s="695"/>
      <c r="AH11" s="694"/>
      <c r="AK11" s="694"/>
    </row>
    <row r="12" spans="4:37">
      <c r="D12" s="694"/>
      <c r="S12" s="701"/>
      <c r="AG12" s="695"/>
      <c r="AH12" s="694"/>
      <c r="AK12" s="694"/>
    </row>
    <row r="13" spans="4:37">
      <c r="D13" s="694"/>
      <c r="S13" s="701"/>
      <c r="AG13" s="695"/>
      <c r="AH13" s="694"/>
      <c r="AK13" s="694"/>
    </row>
    <row r="14" spans="4:37">
      <c r="D14" s="694"/>
      <c r="S14" s="701"/>
      <c r="AG14" s="695"/>
      <c r="AH14" s="694"/>
      <c r="AK14" s="694"/>
    </row>
    <row r="15" spans="4:37">
      <c r="D15" s="694"/>
      <c r="S15" s="701"/>
      <c r="AG15" s="695"/>
      <c r="AH15" s="694"/>
      <c r="AK15" s="694"/>
    </row>
    <row r="16" spans="4:37">
      <c r="D16" s="694"/>
      <c r="S16" s="701"/>
      <c r="AG16" s="695"/>
      <c r="AH16" s="694"/>
      <c r="AK16" s="694"/>
    </row>
    <row r="17" spans="1:37">
      <c r="D17" s="694"/>
      <c r="S17" s="701"/>
      <c r="AG17" s="695"/>
      <c r="AH17" s="694"/>
      <c r="AK17" s="694"/>
    </row>
    <row r="18" spans="1:37">
      <c r="D18" s="694"/>
      <c r="S18" s="701"/>
      <c r="AG18" s="695"/>
      <c r="AH18" s="694"/>
      <c r="AK18" s="694"/>
    </row>
    <row r="19" spans="1:37">
      <c r="D19" s="694"/>
      <c r="S19" s="701"/>
      <c r="AG19" s="695"/>
      <c r="AH19" s="694"/>
      <c r="AK19" s="694"/>
    </row>
    <row r="20" spans="1:37">
      <c r="D20" s="694"/>
      <c r="S20" s="701"/>
      <c r="AG20" s="695"/>
      <c r="AH20" s="694"/>
      <c r="AK20" s="694"/>
    </row>
    <row r="21" spans="1:37" ht="16.5" thickBot="1">
      <c r="D21" s="694"/>
      <c r="E21" s="699"/>
      <c r="F21" s="699"/>
      <c r="G21" s="699"/>
      <c r="H21" s="699"/>
      <c r="I21" s="699"/>
      <c r="J21" s="699"/>
      <c r="K21" s="699"/>
      <c r="L21" s="699"/>
      <c r="M21" s="699"/>
      <c r="N21" s="699"/>
      <c r="O21" s="699"/>
      <c r="P21" s="699"/>
      <c r="Q21" s="699"/>
      <c r="R21" s="699"/>
      <c r="S21" s="702"/>
      <c r="T21" s="699"/>
      <c r="U21" s="699"/>
      <c r="V21" s="699"/>
      <c r="W21" s="699"/>
      <c r="X21" s="699"/>
      <c r="Y21" s="699"/>
      <c r="Z21" s="699"/>
      <c r="AA21" s="699"/>
      <c r="AB21" s="699"/>
      <c r="AC21" s="699"/>
      <c r="AD21" s="699"/>
      <c r="AE21" s="699"/>
      <c r="AF21" s="699"/>
      <c r="AG21" s="695"/>
      <c r="AH21" s="694"/>
      <c r="AK21" s="694"/>
    </row>
    <row r="22" spans="1:37" ht="16.5" thickTop="1">
      <c r="D22" s="694"/>
      <c r="M22" s="1158"/>
      <c r="N22" s="1159"/>
      <c r="O22" s="1159"/>
      <c r="P22" s="1159"/>
      <c r="Q22" s="1159"/>
      <c r="R22" s="1159"/>
      <c r="S22" s="1159"/>
      <c r="T22" s="1159"/>
      <c r="U22" s="1159"/>
      <c r="V22" s="1159"/>
      <c r="W22" s="1159"/>
      <c r="X22" s="1159"/>
      <c r="Y22" s="1159"/>
      <c r="Z22" s="1160"/>
      <c r="AA22" s="703"/>
      <c r="AB22" s="703"/>
      <c r="AC22" s="703"/>
      <c r="AD22" s="703"/>
      <c r="AE22" s="703"/>
      <c r="AF22" s="703"/>
      <c r="AG22" s="695"/>
      <c r="AH22" s="705"/>
      <c r="AI22" s="692"/>
      <c r="AJ22" s="692"/>
      <c r="AK22" s="694"/>
    </row>
    <row r="23" spans="1:37">
      <c r="D23" s="694"/>
      <c r="AG23" s="695"/>
    </row>
    <row r="24" spans="1:37">
      <c r="D24" s="705"/>
      <c r="E24" s="692"/>
      <c r="F24" s="692"/>
      <c r="G24" s="692"/>
      <c r="H24" s="692"/>
      <c r="I24" s="692"/>
      <c r="J24" s="692"/>
      <c r="K24" s="692"/>
      <c r="L24" s="692"/>
      <c r="M24" s="692"/>
      <c r="N24" s="692"/>
      <c r="O24" s="706"/>
      <c r="P24" s="707"/>
      <c r="Q24" s="707"/>
      <c r="R24" s="708"/>
      <c r="S24" s="706"/>
      <c r="T24" s="707"/>
      <c r="U24" s="707"/>
      <c r="V24" s="708"/>
      <c r="W24" s="692"/>
      <c r="X24" s="692"/>
      <c r="Y24" s="692"/>
      <c r="Z24" s="692"/>
      <c r="AA24" s="692"/>
      <c r="AB24" s="692"/>
      <c r="AC24" s="692"/>
      <c r="AD24" s="692"/>
      <c r="AE24" s="692"/>
      <c r="AF24" s="692"/>
      <c r="AG24" s="709"/>
    </row>
    <row r="25" spans="1:37">
      <c r="L25" s="696"/>
      <c r="M25" s="697"/>
      <c r="N25" s="697"/>
      <c r="O25" s="706"/>
      <c r="P25" s="707"/>
      <c r="Q25" s="707"/>
      <c r="R25" s="708"/>
      <c r="S25" s="706"/>
      <c r="T25" s="707"/>
      <c r="U25" s="707"/>
      <c r="V25" s="708"/>
      <c r="W25" s="697"/>
      <c r="X25" s="697"/>
      <c r="Y25" s="698"/>
    </row>
    <row r="26" spans="1:37">
      <c r="L26" s="694"/>
      <c r="Y26" s="695"/>
    </row>
    <row r="27" spans="1:37">
      <c r="L27" s="694"/>
      <c r="Y27" s="695"/>
    </row>
    <row r="28" spans="1:37">
      <c r="L28" s="694"/>
      <c r="Y28" s="695"/>
    </row>
    <row r="29" spans="1:37">
      <c r="L29" s="697"/>
      <c r="M29" s="697"/>
      <c r="N29" s="697"/>
      <c r="O29" s="697"/>
      <c r="P29" s="697"/>
      <c r="Q29" s="697"/>
      <c r="R29" s="697"/>
      <c r="S29" s="697"/>
      <c r="T29" s="697"/>
      <c r="U29" s="697"/>
      <c r="V29" s="697"/>
      <c r="W29" s="697"/>
      <c r="X29" s="697"/>
      <c r="Y29" s="697"/>
    </row>
    <row r="30" spans="1:37">
      <c r="C30" s="696"/>
      <c r="D30" s="698"/>
      <c r="AH30" s="696"/>
      <c r="AI30" s="698"/>
    </row>
    <row r="31" spans="1:37">
      <c r="C31" s="694"/>
      <c r="D31" s="695"/>
      <c r="AH31" s="694"/>
      <c r="AI31" s="695"/>
    </row>
    <row r="32" spans="1:37">
      <c r="A32" s="710"/>
      <c r="B32" s="710"/>
      <c r="C32" s="710"/>
      <c r="D32" s="710"/>
      <c r="E32" s="710"/>
      <c r="F32" s="710"/>
      <c r="G32" s="710"/>
      <c r="H32" s="710"/>
      <c r="I32" s="710"/>
      <c r="J32" s="710"/>
      <c r="K32" s="710"/>
      <c r="L32" s="710"/>
      <c r="M32" s="710"/>
      <c r="N32" s="710"/>
      <c r="O32" s="710"/>
      <c r="P32" s="710"/>
      <c r="Q32" s="710"/>
      <c r="R32" s="710"/>
      <c r="S32" s="710"/>
      <c r="T32" s="710"/>
      <c r="U32" s="710"/>
      <c r="V32" s="710"/>
      <c r="W32" s="710"/>
      <c r="X32" s="710"/>
      <c r="Y32" s="710"/>
      <c r="Z32" s="710"/>
      <c r="AA32" s="710"/>
      <c r="AB32" s="710"/>
      <c r="AC32" s="710"/>
      <c r="AD32" s="710"/>
      <c r="AE32" s="710"/>
      <c r="AF32" s="710"/>
      <c r="AG32" s="710"/>
      <c r="AH32" s="710"/>
      <c r="AI32" s="710"/>
      <c r="AJ32" s="710"/>
      <c r="AK32" s="710"/>
    </row>
    <row r="33" spans="1:42">
      <c r="A33" s="710"/>
      <c r="B33" s="710"/>
      <c r="C33" s="710"/>
      <c r="D33" s="710"/>
      <c r="E33" s="710"/>
      <c r="F33" s="710"/>
      <c r="G33" s="710"/>
      <c r="H33" s="710"/>
      <c r="I33" s="711" t="s">
        <v>714</v>
      </c>
      <c r="J33" s="710"/>
      <c r="K33" s="710"/>
      <c r="L33" s="710"/>
      <c r="M33" s="711" t="s">
        <v>715</v>
      </c>
      <c r="N33" s="710"/>
      <c r="O33" s="710"/>
      <c r="P33" s="710"/>
      <c r="Q33" s="712"/>
      <c r="R33" s="710"/>
      <c r="S33" s="710"/>
      <c r="T33" s="710"/>
      <c r="U33" s="712"/>
      <c r="V33" s="710"/>
      <c r="W33" s="710"/>
      <c r="X33" s="710"/>
      <c r="Y33" s="711" t="s">
        <v>173</v>
      </c>
      <c r="Z33" s="710"/>
      <c r="AA33" s="710"/>
      <c r="AB33" s="710"/>
      <c r="AC33" s="711" t="s">
        <v>716</v>
      </c>
      <c r="AD33" s="710"/>
      <c r="AE33" s="710"/>
      <c r="AF33" s="710"/>
      <c r="AG33" s="710"/>
      <c r="AH33" s="710"/>
      <c r="AI33" s="710"/>
      <c r="AJ33" s="710"/>
      <c r="AK33" s="710"/>
    </row>
    <row r="34" spans="1:42" ht="19.5" customHeight="1">
      <c r="A34" s="710"/>
      <c r="B34" s="710"/>
      <c r="E34" s="1202"/>
      <c r="F34" s="1203"/>
      <c r="H34" s="1171" t="s">
        <v>758</v>
      </c>
      <c r="I34" s="1172"/>
      <c r="J34" s="1173"/>
      <c r="L34" s="1184" t="s">
        <v>767</v>
      </c>
      <c r="M34" s="1189"/>
      <c r="N34" s="1185"/>
      <c r="P34" s="1171" t="s">
        <v>757</v>
      </c>
      <c r="Q34" s="1172"/>
      <c r="R34" s="1173"/>
      <c r="T34" s="1171" t="s">
        <v>768</v>
      </c>
      <c r="U34" s="1172"/>
      <c r="V34" s="1173"/>
      <c r="X34" s="1184" t="s">
        <v>756</v>
      </c>
      <c r="Y34" s="1189"/>
      <c r="Z34" s="1185"/>
      <c r="AB34" s="1171" t="s">
        <v>769</v>
      </c>
      <c r="AC34" s="1172"/>
      <c r="AD34" s="1173"/>
      <c r="AF34" s="1184"/>
      <c r="AG34" s="1185"/>
      <c r="AJ34" s="710"/>
      <c r="AK34" s="710"/>
    </row>
    <row r="35" spans="1:42">
      <c r="A35" s="710"/>
      <c r="B35" s="710"/>
      <c r="E35" s="1180"/>
      <c r="F35" s="1181"/>
      <c r="H35" s="1177"/>
      <c r="I35" s="1178"/>
      <c r="J35" s="1179"/>
      <c r="L35" s="1191"/>
      <c r="M35" s="1192"/>
      <c r="N35" s="1204"/>
      <c r="P35" s="1174"/>
      <c r="Q35" s="1175"/>
      <c r="R35" s="1176"/>
      <c r="T35" s="1174"/>
      <c r="U35" s="1175"/>
      <c r="V35" s="1176"/>
      <c r="X35" s="1186"/>
      <c r="Y35" s="1190"/>
      <c r="Z35" s="1187"/>
      <c r="AB35" s="1177"/>
      <c r="AC35" s="1178"/>
      <c r="AD35" s="1179"/>
      <c r="AF35" s="1186"/>
      <c r="AG35" s="1187"/>
      <c r="AJ35" s="710"/>
      <c r="AK35" s="710"/>
    </row>
    <row r="36" spans="1:42" ht="16.5" customHeight="1">
      <c r="A36" s="710"/>
      <c r="B36" s="710"/>
      <c r="C36" s="1188"/>
      <c r="D36" s="1188"/>
      <c r="E36" s="696"/>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8"/>
      <c r="AH36" s="1158" t="s">
        <v>717</v>
      </c>
      <c r="AI36" s="1160"/>
      <c r="AJ36" s="710"/>
      <c r="AK36" s="710"/>
    </row>
    <row r="37" spans="1:42" ht="9" customHeight="1">
      <c r="A37" s="710"/>
      <c r="B37" s="710"/>
      <c r="C37" s="1188"/>
      <c r="D37" s="1188"/>
      <c r="E37" s="694"/>
      <c r="AG37" s="695"/>
      <c r="AH37" s="713"/>
      <c r="AI37" s="713"/>
      <c r="AJ37" s="710"/>
      <c r="AK37" s="710"/>
    </row>
    <row r="38" spans="1:42">
      <c r="A38" s="710"/>
      <c r="B38" s="710"/>
      <c r="E38" s="694"/>
      <c r="AG38" s="695"/>
      <c r="AJ38" s="710"/>
      <c r="AK38" s="710"/>
    </row>
    <row r="39" spans="1:42" ht="13.5" customHeight="1">
      <c r="A39" s="710"/>
      <c r="B39" s="710"/>
      <c r="C39" s="1184" t="s">
        <v>765</v>
      </c>
      <c r="D39" s="1189"/>
      <c r="E39" s="694"/>
      <c r="AG39" s="695"/>
      <c r="AJ39" s="710"/>
      <c r="AK39" s="710"/>
    </row>
    <row r="40" spans="1:42" ht="13.5" customHeight="1">
      <c r="A40" s="710"/>
      <c r="B40" s="711" t="s">
        <v>718</v>
      </c>
      <c r="C40" s="1186"/>
      <c r="D40" s="1190"/>
      <c r="E40" s="694"/>
      <c r="G40" s="696"/>
      <c r="H40" s="697"/>
      <c r="I40" s="697"/>
      <c r="J40" s="697"/>
      <c r="K40" s="697"/>
      <c r="L40" s="697"/>
      <c r="M40" s="697"/>
      <c r="N40" s="697"/>
      <c r="O40" s="697"/>
      <c r="P40" s="698"/>
      <c r="V40" s="696"/>
      <c r="W40" s="697"/>
      <c r="X40" s="697"/>
      <c r="Y40" s="697"/>
      <c r="Z40" s="697"/>
      <c r="AA40" s="697"/>
      <c r="AB40" s="697"/>
      <c r="AC40" s="697"/>
      <c r="AD40" s="697"/>
      <c r="AE40" s="698"/>
      <c r="AG40" s="695"/>
      <c r="AH40" s="1193" t="s">
        <v>719</v>
      </c>
      <c r="AI40" s="1194"/>
      <c r="AJ40" s="710"/>
      <c r="AK40" s="710"/>
      <c r="AN40" s="693" t="s">
        <v>728</v>
      </c>
      <c r="AO40" s="693">
        <v>1</v>
      </c>
      <c r="AP40" s="693" t="s">
        <v>579</v>
      </c>
    </row>
    <row r="41" spans="1:42">
      <c r="A41" s="710"/>
      <c r="B41" s="710"/>
      <c r="C41" s="1191"/>
      <c r="D41" s="1192"/>
      <c r="E41" s="694"/>
      <c r="G41" s="694"/>
      <c r="P41" s="695"/>
      <c r="V41" s="694"/>
      <c r="AE41" s="695"/>
      <c r="AG41" s="695"/>
      <c r="AH41" s="1195"/>
      <c r="AI41" s="1196"/>
      <c r="AJ41" s="710"/>
      <c r="AK41" s="710"/>
      <c r="AO41" s="693">
        <v>2</v>
      </c>
      <c r="AP41" s="693" t="s">
        <v>153</v>
      </c>
    </row>
    <row r="42" spans="1:42" ht="13.5" customHeight="1">
      <c r="A42" s="710"/>
      <c r="B42" s="710"/>
      <c r="E42" s="694"/>
      <c r="G42" s="694"/>
      <c r="I42" s="696"/>
      <c r="J42" s="697"/>
      <c r="K42" s="697"/>
      <c r="L42" s="697"/>
      <c r="M42" s="697"/>
      <c r="N42" s="698"/>
      <c r="P42" s="695"/>
      <c r="V42" s="694"/>
      <c r="X42" s="696"/>
      <c r="Y42" s="697"/>
      <c r="Z42" s="697"/>
      <c r="AA42" s="697"/>
      <c r="AB42" s="697"/>
      <c r="AC42" s="698"/>
      <c r="AE42" s="695"/>
      <c r="AG42" s="695"/>
      <c r="AH42" s="1195"/>
      <c r="AI42" s="1196"/>
      <c r="AJ42" s="710"/>
      <c r="AK42" s="710"/>
      <c r="AO42" s="693">
        <v>3</v>
      </c>
      <c r="AP42" s="693" t="s">
        <v>577</v>
      </c>
    </row>
    <row r="43" spans="1:42" ht="15.75" customHeight="1">
      <c r="A43" s="710"/>
      <c r="B43" s="710"/>
      <c r="C43" s="1184" t="s">
        <v>764</v>
      </c>
      <c r="D43" s="1189"/>
      <c r="E43" s="694"/>
      <c r="G43" s="694"/>
      <c r="I43" s="694"/>
      <c r="N43" s="695"/>
      <c r="P43" s="695"/>
      <c r="V43" s="694"/>
      <c r="X43" s="694"/>
      <c r="AC43" s="695"/>
      <c r="AE43" s="695"/>
      <c r="AG43" s="695"/>
      <c r="AH43" s="1195"/>
      <c r="AI43" s="1196"/>
      <c r="AJ43" s="710"/>
      <c r="AK43" s="710"/>
      <c r="AO43" s="693">
        <v>4</v>
      </c>
      <c r="AP43" s="693" t="s">
        <v>147</v>
      </c>
    </row>
    <row r="44" spans="1:42">
      <c r="A44" s="710"/>
      <c r="B44" s="711" t="s">
        <v>720</v>
      </c>
      <c r="C44" s="1186"/>
      <c r="D44" s="1190"/>
      <c r="E44" s="694"/>
      <c r="G44" s="705"/>
      <c r="H44" s="692"/>
      <c r="I44" s="1199" t="s">
        <v>721</v>
      </c>
      <c r="J44" s="1200"/>
      <c r="K44" s="1200"/>
      <c r="L44" s="1200"/>
      <c r="M44" s="1200"/>
      <c r="N44" s="1201"/>
      <c r="O44" s="692"/>
      <c r="P44" s="709"/>
      <c r="V44" s="705"/>
      <c r="W44" s="692"/>
      <c r="X44" s="1199" t="s">
        <v>722</v>
      </c>
      <c r="Y44" s="1200"/>
      <c r="Z44" s="1200"/>
      <c r="AA44" s="1200"/>
      <c r="AB44" s="1200"/>
      <c r="AC44" s="1201"/>
      <c r="AD44" s="692"/>
      <c r="AE44" s="709"/>
      <c r="AG44" s="695"/>
      <c r="AH44" s="1195"/>
      <c r="AI44" s="1196"/>
      <c r="AJ44" s="710"/>
      <c r="AK44" s="710"/>
      <c r="AO44" s="693">
        <v>5</v>
      </c>
      <c r="AP44" s="693" t="s">
        <v>152</v>
      </c>
    </row>
    <row r="45" spans="1:42">
      <c r="A45" s="710"/>
      <c r="B45" s="710"/>
      <c r="C45" s="1191"/>
      <c r="D45" s="1192"/>
      <c r="E45" s="694"/>
      <c r="I45" s="1199"/>
      <c r="J45" s="1200"/>
      <c r="K45" s="1200"/>
      <c r="L45" s="1200"/>
      <c r="M45" s="1200"/>
      <c r="N45" s="1201"/>
      <c r="X45" s="1199"/>
      <c r="Y45" s="1200"/>
      <c r="Z45" s="1200"/>
      <c r="AA45" s="1200"/>
      <c r="AB45" s="1200"/>
      <c r="AC45" s="1201"/>
      <c r="AG45" s="695"/>
      <c r="AH45" s="1195"/>
      <c r="AI45" s="1196"/>
      <c r="AJ45" s="710"/>
      <c r="AK45" s="710"/>
      <c r="AN45" s="693" t="s">
        <v>216</v>
      </c>
      <c r="AO45" s="693">
        <v>6</v>
      </c>
      <c r="AP45" s="693" t="s">
        <v>154</v>
      </c>
    </row>
    <row r="46" spans="1:42">
      <c r="A46" s="710"/>
      <c r="B46" s="710"/>
      <c r="E46" s="694"/>
      <c r="I46" s="694"/>
      <c r="N46" s="695"/>
      <c r="X46" s="694"/>
      <c r="AC46" s="695"/>
      <c r="AG46" s="695"/>
      <c r="AH46" s="1195"/>
      <c r="AI46" s="1196"/>
      <c r="AJ46" s="710"/>
      <c r="AK46" s="710"/>
      <c r="AO46" s="693">
        <v>7</v>
      </c>
      <c r="AP46" s="693" t="s">
        <v>143</v>
      </c>
    </row>
    <row r="47" spans="1:42" ht="13.5" customHeight="1">
      <c r="A47" s="710"/>
      <c r="B47" s="710"/>
      <c r="C47" s="1184" t="s">
        <v>763</v>
      </c>
      <c r="D47" s="1189"/>
      <c r="E47" s="694"/>
      <c r="I47" s="705"/>
      <c r="J47" s="692"/>
      <c r="K47" s="692"/>
      <c r="L47" s="692"/>
      <c r="M47" s="692"/>
      <c r="N47" s="709"/>
      <c r="X47" s="705"/>
      <c r="Y47" s="692"/>
      <c r="Z47" s="692"/>
      <c r="AA47" s="692"/>
      <c r="AB47" s="692"/>
      <c r="AC47" s="709"/>
      <c r="AG47" s="695"/>
      <c r="AH47" s="1195"/>
      <c r="AI47" s="1196"/>
      <c r="AJ47" s="710"/>
      <c r="AK47" s="710"/>
      <c r="AO47" s="693">
        <v>8</v>
      </c>
      <c r="AP47" s="693" t="s">
        <v>151</v>
      </c>
    </row>
    <row r="48" spans="1:42">
      <c r="A48" s="710"/>
      <c r="B48" s="712"/>
      <c r="C48" s="1186"/>
      <c r="D48" s="1190"/>
      <c r="E48" s="694"/>
      <c r="I48" s="696"/>
      <c r="J48" s="697"/>
      <c r="K48" s="697"/>
      <c r="L48" s="697"/>
      <c r="M48" s="697"/>
      <c r="N48" s="698"/>
      <c r="X48" s="696"/>
      <c r="Y48" s="697"/>
      <c r="Z48" s="697"/>
      <c r="AA48" s="697"/>
      <c r="AB48" s="697"/>
      <c r="AC48" s="698"/>
      <c r="AG48" s="695"/>
      <c r="AH48" s="1195"/>
      <c r="AI48" s="1196"/>
      <c r="AJ48" s="710"/>
      <c r="AK48" s="710"/>
      <c r="AO48" s="693">
        <v>9</v>
      </c>
      <c r="AP48" s="693" t="s">
        <v>729</v>
      </c>
    </row>
    <row r="49" spans="1:51">
      <c r="A49" s="710"/>
      <c r="B49" s="710"/>
      <c r="C49" s="1191"/>
      <c r="D49" s="1192"/>
      <c r="E49" s="694"/>
      <c r="I49" s="694"/>
      <c r="N49" s="695"/>
      <c r="X49" s="694"/>
      <c r="AC49" s="695"/>
      <c r="AG49" s="695"/>
      <c r="AH49" s="1195"/>
      <c r="AI49" s="1196"/>
      <c r="AJ49" s="710"/>
      <c r="AK49" s="710"/>
      <c r="AN49" s="693" t="s">
        <v>217</v>
      </c>
      <c r="AO49" s="693">
        <v>10</v>
      </c>
      <c r="AP49" s="693" t="s">
        <v>182</v>
      </c>
    </row>
    <row r="50" spans="1:51">
      <c r="A50" s="710"/>
      <c r="B50" s="710"/>
      <c r="E50" s="694"/>
      <c r="G50" s="692"/>
      <c r="H50" s="692"/>
      <c r="I50" s="694"/>
      <c r="N50" s="695"/>
      <c r="O50" s="692"/>
      <c r="P50" s="692"/>
      <c r="V50" s="692"/>
      <c r="W50" s="692"/>
      <c r="X50" s="694"/>
      <c r="AC50" s="695"/>
      <c r="AD50" s="692"/>
      <c r="AE50" s="692"/>
      <c r="AG50" s="695"/>
      <c r="AH50" s="1195"/>
      <c r="AI50" s="1196"/>
      <c r="AJ50" s="710"/>
      <c r="AK50" s="710"/>
      <c r="AO50" s="693">
        <v>11</v>
      </c>
      <c r="AP50" s="693" t="s">
        <v>169</v>
      </c>
      <c r="AY50" s="714"/>
    </row>
    <row r="51" spans="1:51" ht="15.75" customHeight="1">
      <c r="A51" s="710"/>
      <c r="B51" s="710"/>
      <c r="C51" s="1184" t="s">
        <v>766</v>
      </c>
      <c r="D51" s="1189"/>
      <c r="E51" s="694"/>
      <c r="G51" s="694"/>
      <c r="I51" s="694"/>
      <c r="N51" s="695"/>
      <c r="P51" s="695"/>
      <c r="V51" s="694"/>
      <c r="X51" s="694"/>
      <c r="AC51" s="695"/>
      <c r="AE51" s="695"/>
      <c r="AG51" s="695"/>
      <c r="AH51" s="1195"/>
      <c r="AI51" s="1196"/>
      <c r="AJ51" s="710"/>
      <c r="AK51" s="710"/>
      <c r="AO51" s="693">
        <v>12</v>
      </c>
      <c r="AP51" s="693" t="s">
        <v>155</v>
      </c>
    </row>
    <row r="52" spans="1:51">
      <c r="A52" s="710"/>
      <c r="B52" s="711" t="s">
        <v>723</v>
      </c>
      <c r="C52" s="1186"/>
      <c r="D52" s="1190"/>
      <c r="E52" s="694"/>
      <c r="G52" s="694"/>
      <c r="I52" s="694"/>
      <c r="N52" s="695"/>
      <c r="P52" s="695"/>
      <c r="V52" s="694"/>
      <c r="X52" s="694"/>
      <c r="AC52" s="695"/>
      <c r="AE52" s="695"/>
      <c r="AG52" s="695"/>
      <c r="AH52" s="1195"/>
      <c r="AI52" s="1196"/>
      <c r="AJ52" s="710"/>
      <c r="AK52" s="710"/>
      <c r="AO52" s="693">
        <v>13</v>
      </c>
      <c r="AP52" s="693" t="s">
        <v>578</v>
      </c>
    </row>
    <row r="53" spans="1:51">
      <c r="A53" s="710"/>
      <c r="B53" s="710"/>
      <c r="C53" s="1191"/>
      <c r="D53" s="1192"/>
      <c r="E53" s="694"/>
      <c r="G53" s="694"/>
      <c r="I53" s="705"/>
      <c r="J53" s="692"/>
      <c r="K53" s="692"/>
      <c r="L53" s="692"/>
      <c r="M53" s="692"/>
      <c r="N53" s="709"/>
      <c r="P53" s="695"/>
      <c r="V53" s="694"/>
      <c r="X53" s="705"/>
      <c r="Y53" s="692"/>
      <c r="Z53" s="692"/>
      <c r="AA53" s="692"/>
      <c r="AB53" s="692"/>
      <c r="AC53" s="709"/>
      <c r="AE53" s="695"/>
      <c r="AG53" s="695"/>
      <c r="AH53" s="1195"/>
      <c r="AI53" s="1196"/>
      <c r="AJ53" s="710"/>
      <c r="AK53" s="710"/>
      <c r="AN53" s="693" t="s">
        <v>222</v>
      </c>
      <c r="AO53" s="693">
        <v>14</v>
      </c>
      <c r="AP53" s="693" t="s">
        <v>203</v>
      </c>
    </row>
    <row r="54" spans="1:51">
      <c r="A54" s="710"/>
      <c r="B54" s="710"/>
      <c r="E54" s="694"/>
      <c r="G54" s="694"/>
      <c r="P54" s="695"/>
      <c r="V54" s="694"/>
      <c r="AE54" s="695"/>
      <c r="AG54" s="695"/>
      <c r="AH54" s="1195"/>
      <c r="AI54" s="1196"/>
      <c r="AJ54" s="710"/>
      <c r="AK54" s="710"/>
      <c r="AO54" s="693">
        <v>15</v>
      </c>
      <c r="AP54" s="693" t="s">
        <v>197</v>
      </c>
    </row>
    <row r="55" spans="1:51" ht="13.5" customHeight="1">
      <c r="A55" s="710"/>
      <c r="B55" s="710"/>
      <c r="C55" s="1184"/>
      <c r="D55" s="1189"/>
      <c r="E55" s="694"/>
      <c r="G55" s="705"/>
      <c r="H55" s="692"/>
      <c r="I55" s="692"/>
      <c r="J55" s="692"/>
      <c r="K55" s="692"/>
      <c r="L55" s="692"/>
      <c r="M55" s="692"/>
      <c r="N55" s="692"/>
      <c r="O55" s="692"/>
      <c r="P55" s="709"/>
      <c r="V55" s="705"/>
      <c r="W55" s="692"/>
      <c r="X55" s="692"/>
      <c r="Y55" s="692"/>
      <c r="Z55" s="692"/>
      <c r="AA55" s="692"/>
      <c r="AB55" s="692"/>
      <c r="AC55" s="692"/>
      <c r="AD55" s="692"/>
      <c r="AE55" s="709"/>
      <c r="AG55" s="695"/>
      <c r="AH55" s="1195"/>
      <c r="AI55" s="1196"/>
      <c r="AJ55" s="710"/>
      <c r="AK55" s="710"/>
      <c r="AO55" s="693">
        <v>16</v>
      </c>
      <c r="AP55" s="693" t="s">
        <v>730</v>
      </c>
    </row>
    <row r="56" spans="1:51">
      <c r="A56" s="710"/>
      <c r="B56" s="711" t="s">
        <v>724</v>
      </c>
      <c r="C56" s="1186"/>
      <c r="D56" s="1190"/>
      <c r="E56" s="694"/>
      <c r="AG56" s="695"/>
      <c r="AH56" s="1197"/>
      <c r="AI56" s="1198"/>
      <c r="AJ56" s="710"/>
      <c r="AK56" s="710"/>
      <c r="AO56" s="693">
        <v>17</v>
      </c>
      <c r="AP56" s="693" t="s">
        <v>731</v>
      </c>
    </row>
    <row r="57" spans="1:51">
      <c r="A57" s="710"/>
      <c r="B57" s="710"/>
      <c r="C57" s="1191"/>
      <c r="D57" s="1192"/>
      <c r="E57" s="694"/>
      <c r="AG57" s="695"/>
      <c r="AJ57" s="710"/>
      <c r="AK57" s="710"/>
      <c r="AN57" s="693" t="s">
        <v>223</v>
      </c>
      <c r="AO57" s="693">
        <v>18</v>
      </c>
      <c r="AP57" s="693" t="s">
        <v>587</v>
      </c>
    </row>
    <row r="58" spans="1:51">
      <c r="A58" s="710"/>
      <c r="B58" s="710"/>
      <c r="E58" s="694"/>
      <c r="AG58" s="695"/>
      <c r="AJ58" s="710"/>
      <c r="AK58" s="710"/>
      <c r="AO58" s="693">
        <v>19</v>
      </c>
      <c r="AP58" s="693" t="s">
        <v>202</v>
      </c>
    </row>
    <row r="59" spans="1:51">
      <c r="A59" s="710"/>
      <c r="B59" s="710"/>
      <c r="C59" s="1158"/>
      <c r="D59" s="1159"/>
      <c r="E59" s="705"/>
      <c r="F59" s="692"/>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c r="AE59" s="692"/>
      <c r="AF59" s="692"/>
      <c r="AG59" s="709"/>
      <c r="AH59" s="1158" t="s">
        <v>717</v>
      </c>
      <c r="AI59" s="1160"/>
      <c r="AJ59" s="710"/>
      <c r="AK59" s="710"/>
      <c r="AO59" s="693">
        <v>20</v>
      </c>
      <c r="AP59" s="693" t="s">
        <v>321</v>
      </c>
    </row>
    <row r="60" spans="1:51" ht="13.5" customHeight="1">
      <c r="A60" s="710"/>
      <c r="B60" s="710"/>
      <c r="E60" s="1161"/>
      <c r="F60" s="1162"/>
      <c r="H60" s="1165" t="s">
        <v>762</v>
      </c>
      <c r="I60" s="1166"/>
      <c r="J60" s="1167"/>
      <c r="L60" s="1165"/>
      <c r="M60" s="1166"/>
      <c r="N60" s="1167"/>
      <c r="P60" s="1165" t="s">
        <v>759</v>
      </c>
      <c r="Q60" s="1166"/>
      <c r="R60" s="1167"/>
      <c r="T60" s="1171" t="s">
        <v>761</v>
      </c>
      <c r="U60" s="1172"/>
      <c r="V60" s="1173"/>
      <c r="W60" s="714"/>
      <c r="X60" s="1177" t="s">
        <v>760</v>
      </c>
      <c r="Y60" s="1178"/>
      <c r="Z60" s="1179"/>
      <c r="AB60" s="1177" t="s">
        <v>770</v>
      </c>
      <c r="AC60" s="1178"/>
      <c r="AD60" s="1179"/>
      <c r="AF60" s="1180"/>
      <c r="AG60" s="1181"/>
      <c r="AJ60" s="710"/>
      <c r="AK60" s="710"/>
      <c r="AO60" s="693">
        <v>21</v>
      </c>
      <c r="AP60" s="693" t="s">
        <v>732</v>
      </c>
    </row>
    <row r="61" spans="1:51">
      <c r="A61" s="710"/>
      <c r="B61" s="710"/>
      <c r="E61" s="1163"/>
      <c r="F61" s="1164"/>
      <c r="H61" s="1168"/>
      <c r="I61" s="1169"/>
      <c r="J61" s="1170"/>
      <c r="L61" s="1168"/>
      <c r="M61" s="1169"/>
      <c r="N61" s="1170"/>
      <c r="P61" s="1168"/>
      <c r="Q61" s="1169"/>
      <c r="R61" s="1170"/>
      <c r="T61" s="1174"/>
      <c r="U61" s="1175"/>
      <c r="V61" s="1176"/>
      <c r="W61" s="714"/>
      <c r="X61" s="1174"/>
      <c r="Y61" s="1175"/>
      <c r="Z61" s="1176"/>
      <c r="AB61" s="1174"/>
      <c r="AC61" s="1175"/>
      <c r="AD61" s="1176"/>
      <c r="AF61" s="1182"/>
      <c r="AG61" s="1183"/>
      <c r="AJ61" s="710"/>
      <c r="AK61" s="710"/>
      <c r="AN61" s="693" t="s">
        <v>224</v>
      </c>
      <c r="AO61" s="693">
        <v>22</v>
      </c>
      <c r="AP61" s="693" t="s">
        <v>733</v>
      </c>
    </row>
    <row r="62" spans="1:51">
      <c r="A62" s="710"/>
      <c r="B62" s="710"/>
      <c r="C62" s="710"/>
      <c r="D62" s="710"/>
      <c r="E62" s="710"/>
      <c r="F62" s="710"/>
      <c r="G62" s="710"/>
      <c r="H62" s="710"/>
      <c r="I62" s="711" t="s">
        <v>725</v>
      </c>
      <c r="J62" s="710"/>
      <c r="K62" s="710"/>
      <c r="L62" s="710"/>
      <c r="M62" s="711" t="s">
        <v>726</v>
      </c>
      <c r="N62" s="710"/>
      <c r="O62" s="710"/>
      <c r="P62" s="710"/>
      <c r="Q62" s="712"/>
      <c r="R62" s="710"/>
      <c r="S62" s="710"/>
      <c r="T62" s="710"/>
      <c r="U62" s="712"/>
      <c r="V62" s="710"/>
      <c r="W62" s="710"/>
      <c r="X62" s="710"/>
      <c r="Y62" s="711" t="s">
        <v>727</v>
      </c>
      <c r="Z62" s="710"/>
      <c r="AA62" s="710"/>
      <c r="AB62" s="710"/>
      <c r="AC62" s="712"/>
      <c r="AD62" s="710"/>
      <c r="AE62" s="710"/>
      <c r="AF62" s="710"/>
      <c r="AG62" s="710"/>
      <c r="AH62" s="710"/>
      <c r="AI62" s="710"/>
      <c r="AJ62" s="710"/>
      <c r="AK62" s="710"/>
      <c r="AO62" s="693">
        <v>23</v>
      </c>
      <c r="AP62" s="693" t="s">
        <v>734</v>
      </c>
    </row>
    <row r="63" spans="1:51">
      <c r="A63" s="710"/>
      <c r="B63" s="710"/>
      <c r="C63" s="710"/>
      <c r="D63" s="710"/>
      <c r="E63" s="710"/>
      <c r="F63" s="710"/>
      <c r="G63" s="710"/>
      <c r="H63" s="710"/>
      <c r="I63" s="710"/>
      <c r="J63" s="710"/>
      <c r="K63" s="710"/>
      <c r="L63" s="710"/>
      <c r="M63" s="710"/>
      <c r="N63" s="710"/>
      <c r="O63" s="710"/>
      <c r="P63" s="710"/>
      <c r="Q63" s="710"/>
      <c r="R63" s="710"/>
      <c r="S63" s="710"/>
      <c r="T63" s="710"/>
      <c r="U63" s="710"/>
      <c r="V63" s="710"/>
      <c r="W63" s="710"/>
      <c r="X63" s="710"/>
      <c r="Y63" s="710"/>
      <c r="Z63" s="710"/>
      <c r="AA63" s="710"/>
      <c r="AB63" s="710"/>
      <c r="AC63" s="710"/>
      <c r="AD63" s="710"/>
      <c r="AE63" s="710"/>
      <c r="AF63" s="710"/>
      <c r="AG63" s="710"/>
      <c r="AH63" s="710"/>
      <c r="AI63" s="710"/>
      <c r="AJ63" s="710"/>
      <c r="AK63" s="710"/>
      <c r="AO63" s="693">
        <v>24</v>
      </c>
      <c r="AP63" s="693" t="s">
        <v>192</v>
      </c>
    </row>
    <row r="64" spans="1:51">
      <c r="AO64" s="693">
        <v>25</v>
      </c>
      <c r="AP64" s="693" t="s">
        <v>609</v>
      </c>
    </row>
    <row r="65" spans="40:42">
      <c r="AN65" s="693" t="s">
        <v>735</v>
      </c>
      <c r="AO65" s="693">
        <v>26</v>
      </c>
      <c r="AP65" s="693" t="s">
        <v>610</v>
      </c>
    </row>
    <row r="66" spans="40:42">
      <c r="AO66" s="693">
        <v>27</v>
      </c>
      <c r="AP66" s="693" t="s">
        <v>379</v>
      </c>
    </row>
    <row r="67" spans="40:42">
      <c r="AO67" s="693">
        <v>28</v>
      </c>
      <c r="AP67" s="693" t="s">
        <v>736</v>
      </c>
    </row>
    <row r="68" spans="40:42">
      <c r="AO68" s="693">
        <v>29</v>
      </c>
      <c r="AP68" s="693" t="s">
        <v>196</v>
      </c>
    </row>
  </sheetData>
  <mergeCells count="30">
    <mergeCell ref="L3:Y3"/>
    <mergeCell ref="M22:Z22"/>
    <mergeCell ref="E34:F35"/>
    <mergeCell ref="H34:J35"/>
    <mergeCell ref="L34:N35"/>
    <mergeCell ref="P34:R35"/>
    <mergeCell ref="T34:V35"/>
    <mergeCell ref="X34:Z35"/>
    <mergeCell ref="AB34:AD35"/>
    <mergeCell ref="AF34:AG35"/>
    <mergeCell ref="C36:D37"/>
    <mergeCell ref="AH36:AI36"/>
    <mergeCell ref="C39:D41"/>
    <mergeCell ref="AH40:AI56"/>
    <mergeCell ref="C43:D45"/>
    <mergeCell ref="I44:N45"/>
    <mergeCell ref="X44:AC45"/>
    <mergeCell ref="C47:D49"/>
    <mergeCell ref="C51:D53"/>
    <mergeCell ref="C55:D57"/>
    <mergeCell ref="C59:D59"/>
    <mergeCell ref="AH59:AI59"/>
    <mergeCell ref="E60:F61"/>
    <mergeCell ref="H60:J61"/>
    <mergeCell ref="L60:N61"/>
    <mergeCell ref="P60:R61"/>
    <mergeCell ref="T60:V61"/>
    <mergeCell ref="X60:Z61"/>
    <mergeCell ref="AB60:AD61"/>
    <mergeCell ref="AF60:AG61"/>
  </mergeCells>
  <phoneticPr fontId="136"/>
  <printOptions horizontalCentered="1"/>
  <pageMargins left="0.31496062992125984" right="0.31496062992125984" top="0.35433070866141736" bottom="0.15748031496062992" header="0.31496062992125984" footer="0.31496062992125984"/>
  <pageSetup paperSize="9" scale="87"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D1C5-9369-4B40-9154-83CCF1703672}">
  <sheetPr>
    <tabColor rgb="FFFFFF00"/>
    <pageSetUpPr fitToPage="1"/>
  </sheetPr>
  <dimension ref="A1:AY68"/>
  <sheetViews>
    <sheetView showGridLines="0" view="pageBreakPreview" topLeftCell="A4" zoomScale="130" zoomScaleNormal="100" zoomScaleSheetLayoutView="130" workbookViewId="0">
      <selection activeCell="AM22" sqref="AM22"/>
    </sheetView>
  </sheetViews>
  <sheetFormatPr defaultColWidth="9" defaultRowHeight="15.75"/>
  <cols>
    <col min="1" max="39" width="2.625" style="297" customWidth="1"/>
    <col min="40" max="40" width="5.75" style="693" bestFit="1" customWidth="1"/>
    <col min="41" max="41" width="3.25" style="693" bestFit="1" customWidth="1"/>
    <col min="42" max="42" width="7.25" style="693" customWidth="1"/>
    <col min="43" max="86" width="2.625" style="297" customWidth="1"/>
    <col min="87" max="255" width="9" style="297"/>
    <col min="256" max="342" width="2.625" style="297" customWidth="1"/>
    <col min="343" max="511" width="9" style="297"/>
    <col min="512" max="598" width="2.625" style="297" customWidth="1"/>
    <col min="599" max="767" width="9" style="297"/>
    <col min="768" max="854" width="2.625" style="297" customWidth="1"/>
    <col min="855" max="1023" width="9" style="297"/>
    <col min="1024" max="1110" width="2.625" style="297" customWidth="1"/>
    <col min="1111" max="1279" width="9" style="297"/>
    <col min="1280" max="1366" width="2.625" style="297" customWidth="1"/>
    <col min="1367" max="1535" width="9" style="297"/>
    <col min="1536" max="1622" width="2.625" style="297" customWidth="1"/>
    <col min="1623" max="1791" width="9" style="297"/>
    <col min="1792" max="1878" width="2.625" style="297" customWidth="1"/>
    <col min="1879" max="2047" width="9" style="297"/>
    <col min="2048" max="2134" width="2.625" style="297" customWidth="1"/>
    <col min="2135" max="2303" width="9" style="297"/>
    <col min="2304" max="2390" width="2.625" style="297" customWidth="1"/>
    <col min="2391" max="2559" width="9" style="297"/>
    <col min="2560" max="2646" width="2.625" style="297" customWidth="1"/>
    <col min="2647" max="2815" width="9" style="297"/>
    <col min="2816" max="2902" width="2.625" style="297" customWidth="1"/>
    <col min="2903" max="3071" width="9" style="297"/>
    <col min="3072" max="3158" width="2.625" style="297" customWidth="1"/>
    <col min="3159" max="3327" width="9" style="297"/>
    <col min="3328" max="3414" width="2.625" style="297" customWidth="1"/>
    <col min="3415" max="3583" width="9" style="297"/>
    <col min="3584" max="3670" width="2.625" style="297" customWidth="1"/>
    <col min="3671" max="3839" width="9" style="297"/>
    <col min="3840" max="3926" width="2.625" style="297" customWidth="1"/>
    <col min="3927" max="4095" width="9" style="297"/>
    <col min="4096" max="4182" width="2.625" style="297" customWidth="1"/>
    <col min="4183" max="4351" width="9" style="297"/>
    <col min="4352" max="4438" width="2.625" style="297" customWidth="1"/>
    <col min="4439" max="4607" width="9" style="297"/>
    <col min="4608" max="4694" width="2.625" style="297" customWidth="1"/>
    <col min="4695" max="4863" width="9" style="297"/>
    <col min="4864" max="4950" width="2.625" style="297" customWidth="1"/>
    <col min="4951" max="5119" width="9" style="297"/>
    <col min="5120" max="5206" width="2.625" style="297" customWidth="1"/>
    <col min="5207" max="5375" width="9" style="297"/>
    <col min="5376" max="5462" width="2.625" style="297" customWidth="1"/>
    <col min="5463" max="5631" width="9" style="297"/>
    <col min="5632" max="5718" width="2.625" style="297" customWidth="1"/>
    <col min="5719" max="5887" width="9" style="297"/>
    <col min="5888" max="5974" width="2.625" style="297" customWidth="1"/>
    <col min="5975" max="6143" width="9" style="297"/>
    <col min="6144" max="6230" width="2.625" style="297" customWidth="1"/>
    <col min="6231" max="6399" width="9" style="297"/>
    <col min="6400" max="6486" width="2.625" style="297" customWidth="1"/>
    <col min="6487" max="6655" width="9" style="297"/>
    <col min="6656" max="6742" width="2.625" style="297" customWidth="1"/>
    <col min="6743" max="6911" width="9" style="297"/>
    <col min="6912" max="6998" width="2.625" style="297" customWidth="1"/>
    <col min="6999" max="7167" width="9" style="297"/>
    <col min="7168" max="7254" width="2.625" style="297" customWidth="1"/>
    <col min="7255" max="7423" width="9" style="297"/>
    <col min="7424" max="7510" width="2.625" style="297" customWidth="1"/>
    <col min="7511" max="7679" width="9" style="297"/>
    <col min="7680" max="7766" width="2.625" style="297" customWidth="1"/>
    <col min="7767" max="7935" width="9" style="297"/>
    <col min="7936" max="8022" width="2.625" style="297" customWidth="1"/>
    <col min="8023" max="8191" width="9" style="297"/>
    <col min="8192" max="8278" width="2.625" style="297" customWidth="1"/>
    <col min="8279" max="8447" width="9" style="297"/>
    <col min="8448" max="8534" width="2.625" style="297" customWidth="1"/>
    <col min="8535" max="8703" width="9" style="297"/>
    <col min="8704" max="8790" width="2.625" style="297" customWidth="1"/>
    <col min="8791" max="8959" width="9" style="297"/>
    <col min="8960" max="9046" width="2.625" style="297" customWidth="1"/>
    <col min="9047" max="9215" width="9" style="297"/>
    <col min="9216" max="9302" width="2.625" style="297" customWidth="1"/>
    <col min="9303" max="9471" width="9" style="297"/>
    <col min="9472" max="9558" width="2.625" style="297" customWidth="1"/>
    <col min="9559" max="9727" width="9" style="297"/>
    <col min="9728" max="9814" width="2.625" style="297" customWidth="1"/>
    <col min="9815" max="9983" width="9" style="297"/>
    <col min="9984" max="10070" width="2.625" style="297" customWidth="1"/>
    <col min="10071" max="10239" width="9" style="297"/>
    <col min="10240" max="10326" width="2.625" style="297" customWidth="1"/>
    <col min="10327" max="10495" width="9" style="297"/>
    <col min="10496" max="10582" width="2.625" style="297" customWidth="1"/>
    <col min="10583" max="10751" width="9" style="297"/>
    <col min="10752" max="10838" width="2.625" style="297" customWidth="1"/>
    <col min="10839" max="11007" width="9" style="297"/>
    <col min="11008" max="11094" width="2.625" style="297" customWidth="1"/>
    <col min="11095" max="11263" width="9" style="297"/>
    <col min="11264" max="11350" width="2.625" style="297" customWidth="1"/>
    <col min="11351" max="11519" width="9" style="297"/>
    <col min="11520" max="11606" width="2.625" style="297" customWidth="1"/>
    <col min="11607" max="11775" width="9" style="297"/>
    <col min="11776" max="11862" width="2.625" style="297" customWidth="1"/>
    <col min="11863" max="12031" width="9" style="297"/>
    <col min="12032" max="12118" width="2.625" style="297" customWidth="1"/>
    <col min="12119" max="12287" width="9" style="297"/>
    <col min="12288" max="12374" width="2.625" style="297" customWidth="1"/>
    <col min="12375" max="12543" width="9" style="297"/>
    <col min="12544" max="12630" width="2.625" style="297" customWidth="1"/>
    <col min="12631" max="12799" width="9" style="297"/>
    <col min="12800" max="12886" width="2.625" style="297" customWidth="1"/>
    <col min="12887" max="13055" width="9" style="297"/>
    <col min="13056" max="13142" width="2.625" style="297" customWidth="1"/>
    <col min="13143" max="13311" width="9" style="297"/>
    <col min="13312" max="13398" width="2.625" style="297" customWidth="1"/>
    <col min="13399" max="13567" width="9" style="297"/>
    <col min="13568" max="13654" width="2.625" style="297" customWidth="1"/>
    <col min="13655" max="13823" width="9" style="297"/>
    <col min="13824" max="13910" width="2.625" style="297" customWidth="1"/>
    <col min="13911" max="14079" width="9" style="297"/>
    <col min="14080" max="14166" width="2.625" style="297" customWidth="1"/>
    <col min="14167" max="14335" width="9" style="297"/>
    <col min="14336" max="14422" width="2.625" style="297" customWidth="1"/>
    <col min="14423" max="14591" width="9" style="297"/>
    <col min="14592" max="14678" width="2.625" style="297" customWidth="1"/>
    <col min="14679" max="14847" width="9" style="297"/>
    <col min="14848" max="14934" width="2.625" style="297" customWidth="1"/>
    <col min="14935" max="15103" width="9" style="297"/>
    <col min="15104" max="15190" width="2.625" style="297" customWidth="1"/>
    <col min="15191" max="15359" width="9" style="297"/>
    <col min="15360" max="15446" width="2.625" style="297" customWidth="1"/>
    <col min="15447" max="15615" width="9" style="297"/>
    <col min="15616" max="15702" width="2.625" style="297" customWidth="1"/>
    <col min="15703" max="15871" width="9" style="297"/>
    <col min="15872" max="15958" width="2.625" style="297" customWidth="1"/>
    <col min="15959" max="16127" width="9" style="297"/>
    <col min="16128" max="16214" width="2.625" style="297" customWidth="1"/>
    <col min="16215" max="16384" width="9" style="297"/>
  </cols>
  <sheetData>
    <row r="1" spans="4:37">
      <c r="D1" s="692"/>
      <c r="E1" s="692"/>
      <c r="F1" s="692"/>
      <c r="G1" s="692"/>
      <c r="AD1" s="692"/>
      <c r="AE1" s="692"/>
      <c r="AF1" s="692"/>
      <c r="AG1" s="692"/>
    </row>
    <row r="2" spans="4:37">
      <c r="D2" s="694"/>
      <c r="G2" s="695"/>
      <c r="AD2" s="694"/>
      <c r="AG2" s="695"/>
    </row>
    <row r="3" spans="4:37">
      <c r="D3" s="696"/>
      <c r="E3" s="697"/>
      <c r="F3" s="697"/>
      <c r="G3" s="697"/>
      <c r="H3" s="697"/>
      <c r="I3" s="697"/>
      <c r="J3" s="697"/>
      <c r="K3" s="697"/>
      <c r="L3" s="1158" t="s">
        <v>713</v>
      </c>
      <c r="M3" s="1159"/>
      <c r="N3" s="1159"/>
      <c r="O3" s="1159"/>
      <c r="P3" s="1159"/>
      <c r="Q3" s="1159"/>
      <c r="R3" s="1159"/>
      <c r="S3" s="1159"/>
      <c r="T3" s="1159"/>
      <c r="U3" s="1159"/>
      <c r="V3" s="1159"/>
      <c r="W3" s="1159"/>
      <c r="X3" s="1159"/>
      <c r="Y3" s="1160"/>
      <c r="Z3" s="697"/>
      <c r="AA3" s="697"/>
      <c r="AB3" s="697"/>
      <c r="AC3" s="697"/>
      <c r="AD3" s="697"/>
      <c r="AE3" s="697"/>
      <c r="AF3" s="697"/>
      <c r="AG3" s="698"/>
    </row>
    <row r="4" spans="4:37">
      <c r="D4" s="694"/>
      <c r="AG4" s="695"/>
    </row>
    <row r="5" spans="4:37" ht="16.5" thickBot="1">
      <c r="D5" s="694"/>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5"/>
      <c r="AH5" s="696"/>
      <c r="AI5" s="697"/>
      <c r="AJ5" s="697"/>
      <c r="AK5" s="694"/>
    </row>
    <row r="6" spans="4:37" ht="16.5" thickTop="1">
      <c r="D6" s="694"/>
      <c r="S6" s="700"/>
      <c r="AG6" s="695"/>
      <c r="AH6" s="694"/>
      <c r="AK6" s="694"/>
    </row>
    <row r="7" spans="4:37">
      <c r="D7" s="694"/>
      <c r="S7" s="701"/>
      <c r="AG7" s="695"/>
      <c r="AH7" s="694"/>
      <c r="AK7" s="694"/>
    </row>
    <row r="8" spans="4:37">
      <c r="D8" s="694"/>
      <c r="S8" s="701"/>
      <c r="AG8" s="695"/>
      <c r="AH8" s="694"/>
      <c r="AK8" s="694"/>
    </row>
    <row r="9" spans="4:37">
      <c r="D9" s="694"/>
      <c r="S9" s="701"/>
      <c r="AG9" s="695"/>
      <c r="AH9" s="694"/>
      <c r="AK9" s="694"/>
    </row>
    <row r="10" spans="4:37">
      <c r="D10" s="694"/>
      <c r="S10" s="701"/>
      <c r="AG10" s="695"/>
      <c r="AH10" s="694"/>
      <c r="AK10" s="694"/>
    </row>
    <row r="11" spans="4:37">
      <c r="D11" s="694"/>
      <c r="S11" s="701"/>
      <c r="AG11" s="695"/>
      <c r="AH11" s="694"/>
      <c r="AK11" s="694"/>
    </row>
    <row r="12" spans="4:37">
      <c r="D12" s="694"/>
      <c r="S12" s="701"/>
      <c r="AG12" s="695"/>
      <c r="AH12" s="694"/>
      <c r="AK12" s="694"/>
    </row>
    <row r="13" spans="4:37">
      <c r="D13" s="694"/>
      <c r="S13" s="701"/>
      <c r="AG13" s="695"/>
      <c r="AH13" s="694"/>
      <c r="AK13" s="694"/>
    </row>
    <row r="14" spans="4:37">
      <c r="D14" s="694"/>
      <c r="S14" s="701"/>
      <c r="AG14" s="695"/>
      <c r="AH14" s="694"/>
      <c r="AK14" s="694"/>
    </row>
    <row r="15" spans="4:37">
      <c r="D15" s="694"/>
      <c r="S15" s="701"/>
      <c r="AG15" s="695"/>
      <c r="AH15" s="694"/>
      <c r="AK15" s="694"/>
    </row>
    <row r="16" spans="4:37">
      <c r="D16" s="694"/>
      <c r="S16" s="701"/>
      <c r="AG16" s="695"/>
      <c r="AH16" s="694"/>
      <c r="AK16" s="694"/>
    </row>
    <row r="17" spans="1:37">
      <c r="D17" s="694"/>
      <c r="S17" s="701"/>
      <c r="AG17" s="695"/>
      <c r="AH17" s="694"/>
      <c r="AK17" s="694"/>
    </row>
    <row r="18" spans="1:37">
      <c r="D18" s="694"/>
      <c r="S18" s="701"/>
      <c r="AG18" s="695"/>
      <c r="AH18" s="694"/>
      <c r="AK18" s="694"/>
    </row>
    <row r="19" spans="1:37">
      <c r="D19" s="694"/>
      <c r="S19" s="701"/>
      <c r="AG19" s="695"/>
      <c r="AH19" s="694"/>
      <c r="AK19" s="694"/>
    </row>
    <row r="20" spans="1:37">
      <c r="D20" s="694"/>
      <c r="S20" s="701"/>
      <c r="AG20" s="695"/>
      <c r="AH20" s="694"/>
      <c r="AK20" s="694"/>
    </row>
    <row r="21" spans="1:37" ht="16.5" thickBot="1">
      <c r="D21" s="694"/>
      <c r="E21" s="699"/>
      <c r="F21" s="699"/>
      <c r="G21" s="699"/>
      <c r="H21" s="699"/>
      <c r="I21" s="699"/>
      <c r="J21" s="699"/>
      <c r="K21" s="699"/>
      <c r="L21" s="699"/>
      <c r="M21" s="699"/>
      <c r="N21" s="699"/>
      <c r="O21" s="699"/>
      <c r="P21" s="699"/>
      <c r="Q21" s="699"/>
      <c r="R21" s="699"/>
      <c r="S21" s="702"/>
      <c r="T21" s="699"/>
      <c r="U21" s="699"/>
      <c r="V21" s="699"/>
      <c r="W21" s="699"/>
      <c r="X21" s="699"/>
      <c r="Y21" s="699"/>
      <c r="Z21" s="699"/>
      <c r="AA21" s="699"/>
      <c r="AB21" s="699"/>
      <c r="AC21" s="699"/>
      <c r="AD21" s="699"/>
      <c r="AE21" s="699"/>
      <c r="AF21" s="699"/>
      <c r="AG21" s="695"/>
      <c r="AH21" s="694"/>
      <c r="AK21" s="694"/>
    </row>
    <row r="22" spans="1:37" ht="16.5" thickTop="1">
      <c r="D22" s="694"/>
      <c r="M22" s="1158"/>
      <c r="N22" s="1159"/>
      <c r="O22" s="1159"/>
      <c r="P22" s="1159"/>
      <c r="Q22" s="1159"/>
      <c r="R22" s="1159"/>
      <c r="S22" s="1159"/>
      <c r="T22" s="1159"/>
      <c r="U22" s="1159"/>
      <c r="V22" s="1159"/>
      <c r="W22" s="1159"/>
      <c r="X22" s="1159"/>
      <c r="Y22" s="1159"/>
      <c r="Z22" s="1160"/>
      <c r="AA22" s="703"/>
      <c r="AB22" s="703"/>
      <c r="AC22" s="703"/>
      <c r="AD22" s="703"/>
      <c r="AE22" s="704"/>
      <c r="AF22" s="703"/>
      <c r="AG22" s="695"/>
      <c r="AH22" s="705"/>
      <c r="AI22" s="692"/>
      <c r="AJ22" s="692"/>
      <c r="AK22" s="694"/>
    </row>
    <row r="23" spans="1:37">
      <c r="D23" s="694"/>
      <c r="AG23" s="695"/>
    </row>
    <row r="24" spans="1:37">
      <c r="D24" s="705"/>
      <c r="E24" s="692"/>
      <c r="F24" s="692"/>
      <c r="G24" s="692"/>
      <c r="H24" s="692"/>
      <c r="I24" s="692"/>
      <c r="J24" s="692"/>
      <c r="K24" s="692"/>
      <c r="L24" s="692"/>
      <c r="M24" s="692"/>
      <c r="N24" s="692"/>
      <c r="O24" s="706"/>
      <c r="P24" s="707"/>
      <c r="Q24" s="707"/>
      <c r="R24" s="708"/>
      <c r="S24" s="706"/>
      <c r="T24" s="707"/>
      <c r="U24" s="707"/>
      <c r="V24" s="708"/>
      <c r="W24" s="692"/>
      <c r="X24" s="692"/>
      <c r="Y24" s="692"/>
      <c r="Z24" s="692"/>
      <c r="AA24" s="692"/>
      <c r="AB24" s="692"/>
      <c r="AC24" s="692"/>
      <c r="AD24" s="692"/>
      <c r="AE24" s="692"/>
      <c r="AF24" s="692"/>
      <c r="AG24" s="709"/>
    </row>
    <row r="25" spans="1:37">
      <c r="L25" s="696"/>
      <c r="M25" s="697"/>
      <c r="N25" s="697"/>
      <c r="O25" s="706"/>
      <c r="P25" s="707"/>
      <c r="Q25" s="707"/>
      <c r="R25" s="708"/>
      <c r="S25" s="706"/>
      <c r="T25" s="707"/>
      <c r="U25" s="707"/>
      <c r="V25" s="708"/>
      <c r="W25" s="697"/>
      <c r="X25" s="697"/>
      <c r="Y25" s="698"/>
    </row>
    <row r="26" spans="1:37">
      <c r="L26" s="694"/>
      <c r="Y26" s="695"/>
    </row>
    <row r="27" spans="1:37">
      <c r="L27" s="694"/>
      <c r="Y27" s="695"/>
    </row>
    <row r="28" spans="1:37">
      <c r="L28" s="694"/>
      <c r="Y28" s="695"/>
    </row>
    <row r="29" spans="1:37">
      <c r="L29" s="697"/>
      <c r="M29" s="697"/>
      <c r="N29" s="697"/>
      <c r="O29" s="697"/>
      <c r="P29" s="697"/>
      <c r="Q29" s="697"/>
      <c r="R29" s="697"/>
      <c r="S29" s="697"/>
      <c r="T29" s="697"/>
      <c r="U29" s="697"/>
      <c r="V29" s="697"/>
      <c r="W29" s="697"/>
      <c r="X29" s="697"/>
      <c r="Y29" s="697"/>
    </row>
    <row r="30" spans="1:37">
      <c r="C30" s="696"/>
      <c r="D30" s="698"/>
      <c r="AH30" s="696"/>
      <c r="AI30" s="698"/>
    </row>
    <row r="31" spans="1:37">
      <c r="C31" s="694"/>
      <c r="D31" s="695"/>
      <c r="AH31" s="694"/>
      <c r="AI31" s="695"/>
    </row>
    <row r="32" spans="1:37">
      <c r="A32" s="710"/>
      <c r="B32" s="710"/>
      <c r="C32" s="710"/>
      <c r="D32" s="710"/>
      <c r="E32" s="710"/>
      <c r="F32" s="710"/>
      <c r="G32" s="710"/>
      <c r="H32" s="710"/>
      <c r="I32" s="710"/>
      <c r="J32" s="710"/>
      <c r="K32" s="710"/>
      <c r="L32" s="710"/>
      <c r="M32" s="710"/>
      <c r="N32" s="710"/>
      <c r="O32" s="710"/>
      <c r="P32" s="710"/>
      <c r="Q32" s="710"/>
      <c r="R32" s="710"/>
      <c r="S32" s="710"/>
      <c r="T32" s="710"/>
      <c r="U32" s="710"/>
      <c r="V32" s="710"/>
      <c r="W32" s="710"/>
      <c r="X32" s="710"/>
      <c r="Y32" s="710"/>
      <c r="Z32" s="710"/>
      <c r="AA32" s="710"/>
      <c r="AB32" s="710"/>
      <c r="AC32" s="710"/>
      <c r="AD32" s="710"/>
      <c r="AE32" s="710"/>
      <c r="AF32" s="710"/>
      <c r="AG32" s="710"/>
      <c r="AH32" s="710"/>
      <c r="AI32" s="710"/>
      <c r="AJ32" s="710"/>
      <c r="AK32" s="710"/>
    </row>
    <row r="33" spans="1:42">
      <c r="A33" s="710"/>
      <c r="B33" s="710"/>
      <c r="C33" s="710"/>
      <c r="D33" s="710"/>
      <c r="E33" s="710"/>
      <c r="F33" s="710"/>
      <c r="G33" s="710"/>
      <c r="H33" s="710"/>
      <c r="I33" s="711" t="s">
        <v>714</v>
      </c>
      <c r="J33" s="710"/>
      <c r="K33" s="710"/>
      <c r="L33" s="710"/>
      <c r="M33" s="711" t="s">
        <v>715</v>
      </c>
      <c r="N33" s="710"/>
      <c r="O33" s="710"/>
      <c r="P33" s="710"/>
      <c r="Q33" s="712"/>
      <c r="R33" s="710"/>
      <c r="S33" s="710"/>
      <c r="T33" s="710"/>
      <c r="U33" s="712"/>
      <c r="V33" s="710"/>
      <c r="W33" s="710"/>
      <c r="X33" s="710"/>
      <c r="Y33" s="711" t="s">
        <v>173</v>
      </c>
      <c r="Z33" s="710"/>
      <c r="AA33" s="710"/>
      <c r="AB33" s="710"/>
      <c r="AC33" s="711" t="s">
        <v>716</v>
      </c>
      <c r="AD33" s="710"/>
      <c r="AE33" s="710"/>
      <c r="AF33" s="710"/>
      <c r="AG33" s="710"/>
      <c r="AH33" s="710"/>
      <c r="AI33" s="710"/>
      <c r="AJ33" s="710"/>
      <c r="AK33" s="710"/>
    </row>
    <row r="34" spans="1:42" ht="19.5" customHeight="1">
      <c r="A34" s="710"/>
      <c r="B34" s="710"/>
      <c r="E34" s="1202"/>
      <c r="F34" s="1203"/>
      <c r="H34" s="1171" t="s">
        <v>758</v>
      </c>
      <c r="I34" s="1172"/>
      <c r="J34" s="1173"/>
      <c r="L34" s="1184" t="s">
        <v>767</v>
      </c>
      <c r="M34" s="1189"/>
      <c r="N34" s="1185"/>
      <c r="P34" s="1171" t="s">
        <v>757</v>
      </c>
      <c r="Q34" s="1172"/>
      <c r="R34" s="1173"/>
      <c r="T34" s="1171" t="s">
        <v>768</v>
      </c>
      <c r="U34" s="1172"/>
      <c r="V34" s="1173"/>
      <c r="X34" s="1184" t="s">
        <v>756</v>
      </c>
      <c r="Y34" s="1189"/>
      <c r="Z34" s="1185"/>
      <c r="AB34" s="1171" t="s">
        <v>769</v>
      </c>
      <c r="AC34" s="1172"/>
      <c r="AD34" s="1173"/>
      <c r="AF34" s="1184"/>
      <c r="AG34" s="1185"/>
      <c r="AJ34" s="710"/>
      <c r="AK34" s="710"/>
    </row>
    <row r="35" spans="1:42">
      <c r="A35" s="710"/>
      <c r="B35" s="710"/>
      <c r="E35" s="1180"/>
      <c r="F35" s="1181"/>
      <c r="H35" s="1177"/>
      <c r="I35" s="1178"/>
      <c r="J35" s="1179"/>
      <c r="L35" s="1191"/>
      <c r="M35" s="1192"/>
      <c r="N35" s="1204"/>
      <c r="P35" s="1174"/>
      <c r="Q35" s="1175"/>
      <c r="R35" s="1176"/>
      <c r="T35" s="1174"/>
      <c r="U35" s="1175"/>
      <c r="V35" s="1176"/>
      <c r="X35" s="1186"/>
      <c r="Y35" s="1190"/>
      <c r="Z35" s="1187"/>
      <c r="AB35" s="1177"/>
      <c r="AC35" s="1178"/>
      <c r="AD35" s="1179"/>
      <c r="AF35" s="1186"/>
      <c r="AG35" s="1187"/>
      <c r="AJ35" s="710"/>
      <c r="AK35" s="710"/>
    </row>
    <row r="36" spans="1:42" ht="16.5" customHeight="1">
      <c r="A36" s="710"/>
      <c r="B36" s="710"/>
      <c r="C36" s="1188"/>
      <c r="D36" s="1188"/>
      <c r="E36" s="696"/>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8"/>
      <c r="AH36" s="1158" t="s">
        <v>717</v>
      </c>
      <c r="AI36" s="1160"/>
      <c r="AJ36" s="710"/>
      <c r="AK36" s="710"/>
    </row>
    <row r="37" spans="1:42" ht="9" customHeight="1">
      <c r="A37" s="710"/>
      <c r="B37" s="710"/>
      <c r="C37" s="1188"/>
      <c r="D37" s="1188"/>
      <c r="E37" s="694"/>
      <c r="AG37" s="695"/>
      <c r="AH37" s="713"/>
      <c r="AI37" s="713"/>
      <c r="AJ37" s="710"/>
      <c r="AK37" s="710"/>
    </row>
    <row r="38" spans="1:42">
      <c r="A38" s="710"/>
      <c r="B38" s="710"/>
      <c r="E38" s="694"/>
      <c r="AG38" s="695"/>
      <c r="AJ38" s="710"/>
      <c r="AK38" s="710"/>
    </row>
    <row r="39" spans="1:42" ht="13.5" customHeight="1">
      <c r="A39" s="710"/>
      <c r="B39" s="710"/>
      <c r="C39" s="1184" t="s">
        <v>765</v>
      </c>
      <c r="D39" s="1189"/>
      <c r="E39" s="694"/>
      <c r="AG39" s="695"/>
      <c r="AJ39" s="710"/>
      <c r="AK39" s="710"/>
    </row>
    <row r="40" spans="1:42" ht="13.5" customHeight="1">
      <c r="A40" s="710"/>
      <c r="B40" s="711" t="s">
        <v>718</v>
      </c>
      <c r="C40" s="1186"/>
      <c r="D40" s="1190"/>
      <c r="E40" s="694"/>
      <c r="G40" s="696"/>
      <c r="H40" s="697"/>
      <c r="I40" s="697"/>
      <c r="J40" s="697"/>
      <c r="K40" s="697"/>
      <c r="L40" s="697"/>
      <c r="M40" s="697"/>
      <c r="N40" s="697"/>
      <c r="O40" s="697"/>
      <c r="P40" s="698"/>
      <c r="V40" s="696"/>
      <c r="W40" s="697"/>
      <c r="X40" s="697"/>
      <c r="Y40" s="697"/>
      <c r="Z40" s="697"/>
      <c r="AA40" s="697"/>
      <c r="AB40" s="697"/>
      <c r="AC40" s="697"/>
      <c r="AD40" s="697"/>
      <c r="AE40" s="698"/>
      <c r="AG40" s="695"/>
      <c r="AH40" s="1193" t="s">
        <v>719</v>
      </c>
      <c r="AI40" s="1194"/>
      <c r="AJ40" s="710"/>
      <c r="AK40" s="710"/>
      <c r="AN40" s="693" t="s">
        <v>728</v>
      </c>
      <c r="AO40" s="693">
        <v>1</v>
      </c>
      <c r="AP40" s="693" t="s">
        <v>579</v>
      </c>
    </row>
    <row r="41" spans="1:42">
      <c r="A41" s="710"/>
      <c r="B41" s="710"/>
      <c r="C41" s="1191"/>
      <c r="D41" s="1192"/>
      <c r="E41" s="694"/>
      <c r="G41" s="694"/>
      <c r="P41" s="695"/>
      <c r="V41" s="694"/>
      <c r="AE41" s="695"/>
      <c r="AG41" s="695"/>
      <c r="AH41" s="1195"/>
      <c r="AI41" s="1196"/>
      <c r="AJ41" s="710"/>
      <c r="AK41" s="710"/>
      <c r="AO41" s="693">
        <v>2</v>
      </c>
      <c r="AP41" s="693" t="s">
        <v>153</v>
      </c>
    </row>
    <row r="42" spans="1:42" ht="13.5" customHeight="1">
      <c r="A42" s="710"/>
      <c r="B42" s="710"/>
      <c r="E42" s="694"/>
      <c r="G42" s="694"/>
      <c r="I42" s="696"/>
      <c r="J42" s="697"/>
      <c r="K42" s="697"/>
      <c r="L42" s="697"/>
      <c r="M42" s="697"/>
      <c r="N42" s="698"/>
      <c r="P42" s="695"/>
      <c r="V42" s="694"/>
      <c r="X42" s="696"/>
      <c r="Y42" s="697"/>
      <c r="Z42" s="697"/>
      <c r="AA42" s="697"/>
      <c r="AB42" s="697"/>
      <c r="AC42" s="698"/>
      <c r="AE42" s="695"/>
      <c r="AG42" s="695"/>
      <c r="AH42" s="1195"/>
      <c r="AI42" s="1196"/>
      <c r="AJ42" s="710"/>
      <c r="AK42" s="710"/>
      <c r="AO42" s="693">
        <v>3</v>
      </c>
      <c r="AP42" s="693" t="s">
        <v>577</v>
      </c>
    </row>
    <row r="43" spans="1:42" ht="15.75" customHeight="1">
      <c r="A43" s="710"/>
      <c r="B43" s="710"/>
      <c r="C43" s="1184" t="s">
        <v>764</v>
      </c>
      <c r="D43" s="1189"/>
      <c r="E43" s="694"/>
      <c r="G43" s="694"/>
      <c r="I43" s="694"/>
      <c r="N43" s="695"/>
      <c r="P43" s="695"/>
      <c r="V43" s="694"/>
      <c r="X43" s="694"/>
      <c r="AC43" s="695"/>
      <c r="AE43" s="695"/>
      <c r="AG43" s="695"/>
      <c r="AH43" s="1195"/>
      <c r="AI43" s="1196"/>
      <c r="AJ43" s="710"/>
      <c r="AK43" s="710"/>
      <c r="AO43" s="693">
        <v>4</v>
      </c>
      <c r="AP43" s="693" t="s">
        <v>147</v>
      </c>
    </row>
    <row r="44" spans="1:42">
      <c r="A44" s="710"/>
      <c r="B44" s="711" t="s">
        <v>720</v>
      </c>
      <c r="C44" s="1186"/>
      <c r="D44" s="1190"/>
      <c r="E44" s="694"/>
      <c r="G44" s="705"/>
      <c r="H44" s="692"/>
      <c r="I44" s="1199" t="s">
        <v>721</v>
      </c>
      <c r="J44" s="1200"/>
      <c r="K44" s="1200"/>
      <c r="L44" s="1200"/>
      <c r="M44" s="1200"/>
      <c r="N44" s="1201"/>
      <c r="O44" s="692"/>
      <c r="P44" s="709"/>
      <c r="V44" s="705"/>
      <c r="W44" s="692"/>
      <c r="X44" s="1199" t="s">
        <v>722</v>
      </c>
      <c r="Y44" s="1200"/>
      <c r="Z44" s="1200"/>
      <c r="AA44" s="1200"/>
      <c r="AB44" s="1200"/>
      <c r="AC44" s="1201"/>
      <c r="AD44" s="692"/>
      <c r="AE44" s="709"/>
      <c r="AG44" s="695"/>
      <c r="AH44" s="1195"/>
      <c r="AI44" s="1196"/>
      <c r="AJ44" s="710"/>
      <c r="AK44" s="710"/>
      <c r="AO44" s="693">
        <v>5</v>
      </c>
      <c r="AP44" s="693" t="s">
        <v>152</v>
      </c>
    </row>
    <row r="45" spans="1:42">
      <c r="A45" s="710"/>
      <c r="B45" s="710"/>
      <c r="C45" s="1191"/>
      <c r="D45" s="1192"/>
      <c r="E45" s="694"/>
      <c r="I45" s="1199"/>
      <c r="J45" s="1200"/>
      <c r="K45" s="1200"/>
      <c r="L45" s="1200"/>
      <c r="M45" s="1200"/>
      <c r="N45" s="1201"/>
      <c r="X45" s="1199"/>
      <c r="Y45" s="1200"/>
      <c r="Z45" s="1200"/>
      <c r="AA45" s="1200"/>
      <c r="AB45" s="1200"/>
      <c r="AC45" s="1201"/>
      <c r="AG45" s="695"/>
      <c r="AH45" s="1195"/>
      <c r="AI45" s="1196"/>
      <c r="AJ45" s="710"/>
      <c r="AK45" s="710"/>
      <c r="AN45" s="693" t="s">
        <v>216</v>
      </c>
      <c r="AO45" s="693">
        <v>6</v>
      </c>
      <c r="AP45" s="693" t="s">
        <v>154</v>
      </c>
    </row>
    <row r="46" spans="1:42">
      <c r="A46" s="710"/>
      <c r="B46" s="710"/>
      <c r="E46" s="694"/>
      <c r="I46" s="694"/>
      <c r="N46" s="695"/>
      <c r="X46" s="694"/>
      <c r="AC46" s="695"/>
      <c r="AG46" s="695"/>
      <c r="AH46" s="1195"/>
      <c r="AI46" s="1196"/>
      <c r="AJ46" s="710"/>
      <c r="AK46" s="710"/>
      <c r="AO46" s="693">
        <v>7</v>
      </c>
      <c r="AP46" s="693" t="s">
        <v>143</v>
      </c>
    </row>
    <row r="47" spans="1:42" ht="13.5" customHeight="1">
      <c r="A47" s="710"/>
      <c r="B47" s="710"/>
      <c r="C47" s="1184" t="s">
        <v>763</v>
      </c>
      <c r="D47" s="1189"/>
      <c r="E47" s="694"/>
      <c r="I47" s="705"/>
      <c r="J47" s="692"/>
      <c r="K47" s="692"/>
      <c r="L47" s="692"/>
      <c r="M47" s="692"/>
      <c r="N47" s="709"/>
      <c r="X47" s="705"/>
      <c r="Y47" s="692"/>
      <c r="Z47" s="692"/>
      <c r="AA47" s="692"/>
      <c r="AB47" s="692"/>
      <c r="AC47" s="709"/>
      <c r="AG47" s="695"/>
      <c r="AH47" s="1195"/>
      <c r="AI47" s="1196"/>
      <c r="AJ47" s="710"/>
      <c r="AK47" s="710"/>
      <c r="AO47" s="693">
        <v>8</v>
      </c>
      <c r="AP47" s="693" t="s">
        <v>151</v>
      </c>
    </row>
    <row r="48" spans="1:42">
      <c r="A48" s="710"/>
      <c r="B48" s="712"/>
      <c r="C48" s="1186"/>
      <c r="D48" s="1190"/>
      <c r="E48" s="694"/>
      <c r="I48" s="696"/>
      <c r="J48" s="697"/>
      <c r="K48" s="697"/>
      <c r="L48" s="697"/>
      <c r="M48" s="697"/>
      <c r="N48" s="698"/>
      <c r="X48" s="696"/>
      <c r="Y48" s="697"/>
      <c r="Z48" s="697"/>
      <c r="AA48" s="697"/>
      <c r="AB48" s="697"/>
      <c r="AC48" s="698"/>
      <c r="AG48" s="695"/>
      <c r="AH48" s="1195"/>
      <c r="AI48" s="1196"/>
      <c r="AJ48" s="710"/>
      <c r="AK48" s="710"/>
      <c r="AO48" s="693">
        <v>9</v>
      </c>
      <c r="AP48" s="693" t="s">
        <v>729</v>
      </c>
    </row>
    <row r="49" spans="1:51">
      <c r="A49" s="710"/>
      <c r="B49" s="710"/>
      <c r="C49" s="1191"/>
      <c r="D49" s="1192"/>
      <c r="E49" s="694"/>
      <c r="I49" s="694"/>
      <c r="N49" s="695"/>
      <c r="X49" s="694"/>
      <c r="AC49" s="695"/>
      <c r="AG49" s="695"/>
      <c r="AH49" s="1195"/>
      <c r="AI49" s="1196"/>
      <c r="AJ49" s="710"/>
      <c r="AK49" s="710"/>
      <c r="AN49" s="693" t="s">
        <v>217</v>
      </c>
      <c r="AO49" s="693">
        <v>10</v>
      </c>
      <c r="AP49" s="693" t="s">
        <v>182</v>
      </c>
    </row>
    <row r="50" spans="1:51">
      <c r="A50" s="710"/>
      <c r="B50" s="710"/>
      <c r="E50" s="694"/>
      <c r="G50" s="692"/>
      <c r="H50" s="692"/>
      <c r="I50" s="694"/>
      <c r="N50" s="695"/>
      <c r="O50" s="692"/>
      <c r="P50" s="692"/>
      <c r="V50" s="692"/>
      <c r="W50" s="692"/>
      <c r="X50" s="694"/>
      <c r="AC50" s="695"/>
      <c r="AD50" s="692"/>
      <c r="AE50" s="692"/>
      <c r="AG50" s="695"/>
      <c r="AH50" s="1195"/>
      <c r="AI50" s="1196"/>
      <c r="AJ50" s="710"/>
      <c r="AK50" s="710"/>
      <c r="AO50" s="693">
        <v>11</v>
      </c>
      <c r="AP50" s="693" t="s">
        <v>169</v>
      </c>
      <c r="AY50" s="714"/>
    </row>
    <row r="51" spans="1:51" ht="15.75" customHeight="1">
      <c r="A51" s="710"/>
      <c r="B51" s="710"/>
      <c r="C51" s="1184" t="s">
        <v>766</v>
      </c>
      <c r="D51" s="1189"/>
      <c r="E51" s="694"/>
      <c r="G51" s="694"/>
      <c r="I51" s="694"/>
      <c r="N51" s="695"/>
      <c r="P51" s="695"/>
      <c r="V51" s="694"/>
      <c r="X51" s="694"/>
      <c r="AC51" s="695"/>
      <c r="AE51" s="695"/>
      <c r="AG51" s="695"/>
      <c r="AH51" s="1195"/>
      <c r="AI51" s="1196"/>
      <c r="AJ51" s="710"/>
      <c r="AK51" s="710"/>
      <c r="AO51" s="693">
        <v>12</v>
      </c>
      <c r="AP51" s="693" t="s">
        <v>155</v>
      </c>
    </row>
    <row r="52" spans="1:51">
      <c r="A52" s="710"/>
      <c r="B52" s="711" t="s">
        <v>723</v>
      </c>
      <c r="C52" s="1186"/>
      <c r="D52" s="1190"/>
      <c r="E52" s="694"/>
      <c r="G52" s="694"/>
      <c r="I52" s="694"/>
      <c r="N52" s="695"/>
      <c r="P52" s="695"/>
      <c r="V52" s="694"/>
      <c r="X52" s="694"/>
      <c r="AC52" s="695"/>
      <c r="AE52" s="695"/>
      <c r="AG52" s="695"/>
      <c r="AH52" s="1195"/>
      <c r="AI52" s="1196"/>
      <c r="AJ52" s="710"/>
      <c r="AK52" s="710"/>
      <c r="AO52" s="693">
        <v>13</v>
      </c>
      <c r="AP52" s="693" t="s">
        <v>578</v>
      </c>
    </row>
    <row r="53" spans="1:51">
      <c r="A53" s="710"/>
      <c r="B53" s="710"/>
      <c r="C53" s="1191"/>
      <c r="D53" s="1192"/>
      <c r="E53" s="694"/>
      <c r="G53" s="694"/>
      <c r="I53" s="705"/>
      <c r="J53" s="692"/>
      <c r="K53" s="692"/>
      <c r="L53" s="692"/>
      <c r="M53" s="692"/>
      <c r="N53" s="709"/>
      <c r="P53" s="695"/>
      <c r="V53" s="694"/>
      <c r="X53" s="705"/>
      <c r="Y53" s="692"/>
      <c r="Z53" s="692"/>
      <c r="AA53" s="692"/>
      <c r="AB53" s="692"/>
      <c r="AC53" s="709"/>
      <c r="AE53" s="695"/>
      <c r="AG53" s="695"/>
      <c r="AH53" s="1195"/>
      <c r="AI53" s="1196"/>
      <c r="AJ53" s="710"/>
      <c r="AK53" s="710"/>
      <c r="AN53" s="693" t="s">
        <v>222</v>
      </c>
      <c r="AO53" s="693">
        <v>14</v>
      </c>
      <c r="AP53" s="693" t="s">
        <v>203</v>
      </c>
    </row>
    <row r="54" spans="1:51">
      <c r="A54" s="710"/>
      <c r="B54" s="710"/>
      <c r="E54" s="694"/>
      <c r="G54" s="694"/>
      <c r="P54" s="695"/>
      <c r="V54" s="694"/>
      <c r="AE54" s="695"/>
      <c r="AG54" s="695"/>
      <c r="AH54" s="1195"/>
      <c r="AI54" s="1196"/>
      <c r="AJ54" s="710"/>
      <c r="AK54" s="710"/>
      <c r="AO54" s="693">
        <v>15</v>
      </c>
      <c r="AP54" s="693" t="s">
        <v>197</v>
      </c>
    </row>
    <row r="55" spans="1:51" ht="13.5" customHeight="1">
      <c r="A55" s="710"/>
      <c r="B55" s="710"/>
      <c r="C55" s="1184"/>
      <c r="D55" s="1189"/>
      <c r="E55" s="694"/>
      <c r="G55" s="705"/>
      <c r="H55" s="692"/>
      <c r="I55" s="692"/>
      <c r="J55" s="692"/>
      <c r="K55" s="692"/>
      <c r="L55" s="692"/>
      <c r="M55" s="692"/>
      <c r="N55" s="692"/>
      <c r="O55" s="692"/>
      <c r="P55" s="709"/>
      <c r="V55" s="705"/>
      <c r="W55" s="692"/>
      <c r="X55" s="692"/>
      <c r="Y55" s="692"/>
      <c r="Z55" s="692"/>
      <c r="AA55" s="692"/>
      <c r="AB55" s="692"/>
      <c r="AC55" s="692"/>
      <c r="AD55" s="692"/>
      <c r="AE55" s="709"/>
      <c r="AG55" s="695"/>
      <c r="AH55" s="1195"/>
      <c r="AI55" s="1196"/>
      <c r="AJ55" s="710"/>
      <c r="AK55" s="710"/>
      <c r="AO55" s="693">
        <v>16</v>
      </c>
      <c r="AP55" s="693" t="s">
        <v>730</v>
      </c>
    </row>
    <row r="56" spans="1:51">
      <c r="A56" s="710"/>
      <c r="B56" s="711" t="s">
        <v>724</v>
      </c>
      <c r="C56" s="1186"/>
      <c r="D56" s="1190"/>
      <c r="E56" s="694"/>
      <c r="AG56" s="695"/>
      <c r="AH56" s="1197"/>
      <c r="AI56" s="1198"/>
      <c r="AJ56" s="710"/>
      <c r="AK56" s="710"/>
      <c r="AO56" s="693">
        <v>17</v>
      </c>
      <c r="AP56" s="693" t="s">
        <v>731</v>
      </c>
    </row>
    <row r="57" spans="1:51">
      <c r="A57" s="710"/>
      <c r="B57" s="710"/>
      <c r="C57" s="1191"/>
      <c r="D57" s="1192"/>
      <c r="E57" s="694"/>
      <c r="AG57" s="695"/>
      <c r="AJ57" s="710"/>
      <c r="AK57" s="710"/>
      <c r="AN57" s="693" t="s">
        <v>223</v>
      </c>
      <c r="AO57" s="693">
        <v>18</v>
      </c>
      <c r="AP57" s="693" t="s">
        <v>587</v>
      </c>
    </row>
    <row r="58" spans="1:51">
      <c r="A58" s="710"/>
      <c r="B58" s="710"/>
      <c r="E58" s="694"/>
      <c r="AG58" s="695"/>
      <c r="AJ58" s="710"/>
      <c r="AK58" s="710"/>
      <c r="AO58" s="693">
        <v>19</v>
      </c>
      <c r="AP58" s="693" t="s">
        <v>202</v>
      </c>
    </row>
    <row r="59" spans="1:51">
      <c r="A59" s="710"/>
      <c r="B59" s="710"/>
      <c r="C59" s="1158"/>
      <c r="D59" s="1159"/>
      <c r="E59" s="705"/>
      <c r="F59" s="692"/>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c r="AE59" s="692"/>
      <c r="AF59" s="692"/>
      <c r="AG59" s="709"/>
      <c r="AH59" s="1158" t="s">
        <v>717</v>
      </c>
      <c r="AI59" s="1160"/>
      <c r="AJ59" s="710"/>
      <c r="AK59" s="710"/>
      <c r="AO59" s="693">
        <v>20</v>
      </c>
      <c r="AP59" s="693" t="s">
        <v>321</v>
      </c>
    </row>
    <row r="60" spans="1:51" ht="13.5" customHeight="1">
      <c r="A60" s="710"/>
      <c r="B60" s="710"/>
      <c r="E60" s="1161"/>
      <c r="F60" s="1162"/>
      <c r="H60" s="1165" t="s">
        <v>762</v>
      </c>
      <c r="I60" s="1166"/>
      <c r="J60" s="1167"/>
      <c r="L60" s="1165"/>
      <c r="M60" s="1166"/>
      <c r="N60" s="1167"/>
      <c r="P60" s="1165" t="s">
        <v>759</v>
      </c>
      <c r="Q60" s="1166"/>
      <c r="R60" s="1167"/>
      <c r="T60" s="1171" t="s">
        <v>761</v>
      </c>
      <c r="U60" s="1172"/>
      <c r="V60" s="1173"/>
      <c r="W60" s="714"/>
      <c r="X60" s="1177" t="s">
        <v>760</v>
      </c>
      <c r="Y60" s="1178"/>
      <c r="Z60" s="1179"/>
      <c r="AB60" s="1177" t="s">
        <v>770</v>
      </c>
      <c r="AC60" s="1178"/>
      <c r="AD60" s="1179"/>
      <c r="AF60" s="1180"/>
      <c r="AG60" s="1181"/>
      <c r="AJ60" s="710"/>
      <c r="AK60" s="710"/>
      <c r="AO60" s="693">
        <v>21</v>
      </c>
      <c r="AP60" s="693" t="s">
        <v>732</v>
      </c>
    </row>
    <row r="61" spans="1:51">
      <c r="A61" s="710"/>
      <c r="B61" s="710"/>
      <c r="E61" s="1163"/>
      <c r="F61" s="1164"/>
      <c r="H61" s="1168"/>
      <c r="I61" s="1169"/>
      <c r="J61" s="1170"/>
      <c r="L61" s="1168"/>
      <c r="M61" s="1169"/>
      <c r="N61" s="1170"/>
      <c r="P61" s="1168"/>
      <c r="Q61" s="1169"/>
      <c r="R61" s="1170"/>
      <c r="T61" s="1174"/>
      <c r="U61" s="1175"/>
      <c r="V61" s="1176"/>
      <c r="W61" s="714"/>
      <c r="X61" s="1174"/>
      <c r="Y61" s="1175"/>
      <c r="Z61" s="1176"/>
      <c r="AB61" s="1174"/>
      <c r="AC61" s="1175"/>
      <c r="AD61" s="1176"/>
      <c r="AF61" s="1182"/>
      <c r="AG61" s="1183"/>
      <c r="AJ61" s="710"/>
      <c r="AK61" s="710"/>
      <c r="AN61" s="693" t="s">
        <v>224</v>
      </c>
      <c r="AO61" s="693">
        <v>22</v>
      </c>
      <c r="AP61" s="693" t="s">
        <v>733</v>
      </c>
    </row>
    <row r="62" spans="1:51">
      <c r="A62" s="710"/>
      <c r="B62" s="710"/>
      <c r="C62" s="710"/>
      <c r="D62" s="710"/>
      <c r="E62" s="710"/>
      <c r="F62" s="710"/>
      <c r="G62" s="710"/>
      <c r="H62" s="710"/>
      <c r="I62" s="711" t="s">
        <v>725</v>
      </c>
      <c r="J62" s="710"/>
      <c r="K62" s="710"/>
      <c r="L62" s="710"/>
      <c r="M62" s="711" t="s">
        <v>726</v>
      </c>
      <c r="N62" s="710"/>
      <c r="O62" s="710"/>
      <c r="P62" s="710"/>
      <c r="Q62" s="712"/>
      <c r="R62" s="710"/>
      <c r="S62" s="710"/>
      <c r="T62" s="710"/>
      <c r="U62" s="712"/>
      <c r="V62" s="710"/>
      <c r="W62" s="710"/>
      <c r="X62" s="710"/>
      <c r="Y62" s="711" t="s">
        <v>727</v>
      </c>
      <c r="Z62" s="710"/>
      <c r="AA62" s="710"/>
      <c r="AB62" s="710"/>
      <c r="AC62" s="712"/>
      <c r="AD62" s="710"/>
      <c r="AE62" s="710"/>
      <c r="AF62" s="710"/>
      <c r="AG62" s="710"/>
      <c r="AH62" s="710"/>
      <c r="AI62" s="710"/>
      <c r="AJ62" s="710"/>
      <c r="AK62" s="710"/>
      <c r="AO62" s="693">
        <v>23</v>
      </c>
      <c r="AP62" s="693" t="s">
        <v>734</v>
      </c>
    </row>
    <row r="63" spans="1:51">
      <c r="A63" s="710"/>
      <c r="B63" s="710"/>
      <c r="C63" s="710"/>
      <c r="D63" s="710"/>
      <c r="E63" s="710"/>
      <c r="F63" s="710"/>
      <c r="G63" s="710"/>
      <c r="H63" s="710"/>
      <c r="I63" s="710"/>
      <c r="J63" s="710"/>
      <c r="K63" s="710"/>
      <c r="L63" s="710"/>
      <c r="M63" s="710"/>
      <c r="N63" s="710"/>
      <c r="O63" s="710"/>
      <c r="P63" s="710"/>
      <c r="Q63" s="710"/>
      <c r="R63" s="710"/>
      <c r="S63" s="710"/>
      <c r="T63" s="710"/>
      <c r="U63" s="710"/>
      <c r="V63" s="710"/>
      <c r="W63" s="710"/>
      <c r="X63" s="710"/>
      <c r="Y63" s="710"/>
      <c r="Z63" s="710"/>
      <c r="AA63" s="710"/>
      <c r="AB63" s="710"/>
      <c r="AC63" s="710"/>
      <c r="AD63" s="710"/>
      <c r="AE63" s="710"/>
      <c r="AF63" s="710"/>
      <c r="AG63" s="710"/>
      <c r="AH63" s="710"/>
      <c r="AI63" s="710"/>
      <c r="AJ63" s="710"/>
      <c r="AK63" s="710"/>
      <c r="AO63" s="693">
        <v>24</v>
      </c>
      <c r="AP63" s="693" t="s">
        <v>192</v>
      </c>
    </row>
    <row r="64" spans="1:51">
      <c r="AO64" s="693">
        <v>25</v>
      </c>
      <c r="AP64" s="693" t="s">
        <v>609</v>
      </c>
    </row>
    <row r="65" spans="40:42">
      <c r="AN65" s="693" t="s">
        <v>735</v>
      </c>
      <c r="AO65" s="693">
        <v>26</v>
      </c>
      <c r="AP65" s="693" t="s">
        <v>610</v>
      </c>
    </row>
    <row r="66" spans="40:42">
      <c r="AO66" s="693">
        <v>27</v>
      </c>
      <c r="AP66" s="693" t="s">
        <v>379</v>
      </c>
    </row>
    <row r="67" spans="40:42">
      <c r="AO67" s="693">
        <v>28</v>
      </c>
      <c r="AP67" s="693" t="s">
        <v>736</v>
      </c>
    </row>
    <row r="68" spans="40:42">
      <c r="AO68" s="693">
        <v>29</v>
      </c>
      <c r="AP68" s="693" t="s">
        <v>196</v>
      </c>
    </row>
  </sheetData>
  <mergeCells count="30">
    <mergeCell ref="L3:Y3"/>
    <mergeCell ref="M22:Z22"/>
    <mergeCell ref="E34:F35"/>
    <mergeCell ref="H34:J35"/>
    <mergeCell ref="L34:N35"/>
    <mergeCell ref="P34:R35"/>
    <mergeCell ref="T34:V35"/>
    <mergeCell ref="X34:Z35"/>
    <mergeCell ref="AB34:AD35"/>
    <mergeCell ref="AF34:AG35"/>
    <mergeCell ref="C36:D37"/>
    <mergeCell ref="AH36:AI36"/>
    <mergeCell ref="C39:D41"/>
    <mergeCell ref="AH40:AI56"/>
    <mergeCell ref="C43:D45"/>
    <mergeCell ref="I44:N45"/>
    <mergeCell ref="X44:AC45"/>
    <mergeCell ref="C47:D49"/>
    <mergeCell ref="AH59:AI59"/>
    <mergeCell ref="E60:F61"/>
    <mergeCell ref="H60:J61"/>
    <mergeCell ref="L60:N61"/>
    <mergeCell ref="P60:R61"/>
    <mergeCell ref="T60:V61"/>
    <mergeCell ref="X60:Z61"/>
    <mergeCell ref="AB60:AD61"/>
    <mergeCell ref="AF60:AG61"/>
    <mergeCell ref="C51:D53"/>
    <mergeCell ref="C55:D57"/>
    <mergeCell ref="C59:D59"/>
  </mergeCells>
  <phoneticPr fontId="93"/>
  <printOptions horizontalCentered="1"/>
  <pageMargins left="0.31496062992125984" right="0.31496062992125984" top="0.35433070866141736" bottom="0.15748031496062992" header="0.31496062992125984" footer="0.31496062992125984"/>
  <pageSetup paperSize="9" scale="87"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FF214-A59C-466A-BE0F-1E627CFAA6E9}">
  <sheetPr>
    <tabColor rgb="FFFFFF00"/>
    <pageSetUpPr fitToPage="1"/>
  </sheetPr>
  <dimension ref="B1:AL63"/>
  <sheetViews>
    <sheetView showGridLines="0" zoomScale="145" zoomScaleNormal="145" workbookViewId="0">
      <selection activeCell="T38" sqref="T38"/>
    </sheetView>
  </sheetViews>
  <sheetFormatPr defaultRowHeight="13.5"/>
  <cols>
    <col min="1" max="87" width="2.75" style="791" customWidth="1"/>
    <col min="88" max="256" width="9.125" style="791"/>
    <col min="257" max="343" width="2.75" style="791" customWidth="1"/>
    <col min="344" max="512" width="9.125" style="791"/>
    <col min="513" max="599" width="2.75" style="791" customWidth="1"/>
    <col min="600" max="768" width="9.125" style="791"/>
    <col min="769" max="855" width="2.75" style="791" customWidth="1"/>
    <col min="856" max="1024" width="9.125" style="791"/>
    <col min="1025" max="1111" width="2.75" style="791" customWidth="1"/>
    <col min="1112" max="1280" width="9.125" style="791"/>
    <col min="1281" max="1367" width="2.75" style="791" customWidth="1"/>
    <col min="1368" max="1536" width="9.125" style="791"/>
    <col min="1537" max="1623" width="2.75" style="791" customWidth="1"/>
    <col min="1624" max="1792" width="9.125" style="791"/>
    <col min="1793" max="1879" width="2.75" style="791" customWidth="1"/>
    <col min="1880" max="2048" width="9.125" style="791"/>
    <col min="2049" max="2135" width="2.75" style="791" customWidth="1"/>
    <col min="2136" max="2304" width="9.125" style="791"/>
    <col min="2305" max="2391" width="2.75" style="791" customWidth="1"/>
    <col min="2392" max="2560" width="9.125" style="791"/>
    <col min="2561" max="2647" width="2.75" style="791" customWidth="1"/>
    <col min="2648" max="2816" width="9.125" style="791"/>
    <col min="2817" max="2903" width="2.75" style="791" customWidth="1"/>
    <col min="2904" max="3072" width="9.125" style="791"/>
    <col min="3073" max="3159" width="2.75" style="791" customWidth="1"/>
    <col min="3160" max="3328" width="9.125" style="791"/>
    <col min="3329" max="3415" width="2.75" style="791" customWidth="1"/>
    <col min="3416" max="3584" width="9.125" style="791"/>
    <col min="3585" max="3671" width="2.75" style="791" customWidth="1"/>
    <col min="3672" max="3840" width="9.125" style="791"/>
    <col min="3841" max="3927" width="2.75" style="791" customWidth="1"/>
    <col min="3928" max="4096" width="9.125" style="791"/>
    <col min="4097" max="4183" width="2.75" style="791" customWidth="1"/>
    <col min="4184" max="4352" width="9.125" style="791"/>
    <col min="4353" max="4439" width="2.75" style="791" customWidth="1"/>
    <col min="4440" max="4608" width="9.125" style="791"/>
    <col min="4609" max="4695" width="2.75" style="791" customWidth="1"/>
    <col min="4696" max="4864" width="9.125" style="791"/>
    <col min="4865" max="4951" width="2.75" style="791" customWidth="1"/>
    <col min="4952" max="5120" width="9.125" style="791"/>
    <col min="5121" max="5207" width="2.75" style="791" customWidth="1"/>
    <col min="5208" max="5376" width="9.125" style="791"/>
    <col min="5377" max="5463" width="2.75" style="791" customWidth="1"/>
    <col min="5464" max="5632" width="9.125" style="791"/>
    <col min="5633" max="5719" width="2.75" style="791" customWidth="1"/>
    <col min="5720" max="5888" width="9.125" style="791"/>
    <col min="5889" max="5975" width="2.75" style="791" customWidth="1"/>
    <col min="5976" max="6144" width="9.125" style="791"/>
    <col min="6145" max="6231" width="2.75" style="791" customWidth="1"/>
    <col min="6232" max="6400" width="9.125" style="791"/>
    <col min="6401" max="6487" width="2.75" style="791" customWidth="1"/>
    <col min="6488" max="6656" width="9.125" style="791"/>
    <col min="6657" max="6743" width="2.75" style="791" customWidth="1"/>
    <col min="6744" max="6912" width="9.125" style="791"/>
    <col min="6913" max="6999" width="2.75" style="791" customWidth="1"/>
    <col min="7000" max="7168" width="9.125" style="791"/>
    <col min="7169" max="7255" width="2.75" style="791" customWidth="1"/>
    <col min="7256" max="7424" width="9.125" style="791"/>
    <col min="7425" max="7511" width="2.75" style="791" customWidth="1"/>
    <col min="7512" max="7680" width="9.125" style="791"/>
    <col min="7681" max="7767" width="2.75" style="791" customWidth="1"/>
    <col min="7768" max="7936" width="9.125" style="791"/>
    <col min="7937" max="8023" width="2.75" style="791" customWidth="1"/>
    <col min="8024" max="8192" width="9.125" style="791"/>
    <col min="8193" max="8279" width="2.75" style="791" customWidth="1"/>
    <col min="8280" max="8448" width="9.125" style="791"/>
    <col min="8449" max="8535" width="2.75" style="791" customWidth="1"/>
    <col min="8536" max="8704" width="9.125" style="791"/>
    <col min="8705" max="8791" width="2.75" style="791" customWidth="1"/>
    <col min="8792" max="8960" width="9.125" style="791"/>
    <col min="8961" max="9047" width="2.75" style="791" customWidth="1"/>
    <col min="9048" max="9216" width="9.125" style="791"/>
    <col min="9217" max="9303" width="2.75" style="791" customWidth="1"/>
    <col min="9304" max="9472" width="9.125" style="791"/>
    <col min="9473" max="9559" width="2.75" style="791" customWidth="1"/>
    <col min="9560" max="9728" width="9.125" style="791"/>
    <col min="9729" max="9815" width="2.75" style="791" customWidth="1"/>
    <col min="9816" max="9984" width="9.125" style="791"/>
    <col min="9985" max="10071" width="2.75" style="791" customWidth="1"/>
    <col min="10072" max="10240" width="9.125" style="791"/>
    <col min="10241" max="10327" width="2.75" style="791" customWidth="1"/>
    <col min="10328" max="10496" width="9.125" style="791"/>
    <col min="10497" max="10583" width="2.75" style="791" customWidth="1"/>
    <col min="10584" max="10752" width="9.125" style="791"/>
    <col min="10753" max="10839" width="2.75" style="791" customWidth="1"/>
    <col min="10840" max="11008" width="9.125" style="791"/>
    <col min="11009" max="11095" width="2.75" style="791" customWidth="1"/>
    <col min="11096" max="11264" width="9.125" style="791"/>
    <col min="11265" max="11351" width="2.75" style="791" customWidth="1"/>
    <col min="11352" max="11520" width="9.125" style="791"/>
    <col min="11521" max="11607" width="2.75" style="791" customWidth="1"/>
    <col min="11608" max="11776" width="9.125" style="791"/>
    <col min="11777" max="11863" width="2.75" style="791" customWidth="1"/>
    <col min="11864" max="12032" width="9.125" style="791"/>
    <col min="12033" max="12119" width="2.75" style="791" customWidth="1"/>
    <col min="12120" max="12288" width="9.125" style="791"/>
    <col min="12289" max="12375" width="2.75" style="791" customWidth="1"/>
    <col min="12376" max="12544" width="9.125" style="791"/>
    <col min="12545" max="12631" width="2.75" style="791" customWidth="1"/>
    <col min="12632" max="12800" width="9.125" style="791"/>
    <col min="12801" max="12887" width="2.75" style="791" customWidth="1"/>
    <col min="12888" max="13056" width="9.125" style="791"/>
    <col min="13057" max="13143" width="2.75" style="791" customWidth="1"/>
    <col min="13144" max="13312" width="9.125" style="791"/>
    <col min="13313" max="13399" width="2.75" style="791" customWidth="1"/>
    <col min="13400" max="13568" width="9.125" style="791"/>
    <col min="13569" max="13655" width="2.75" style="791" customWidth="1"/>
    <col min="13656" max="13824" width="9.125" style="791"/>
    <col min="13825" max="13911" width="2.75" style="791" customWidth="1"/>
    <col min="13912" max="14080" width="9.125" style="791"/>
    <col min="14081" max="14167" width="2.75" style="791" customWidth="1"/>
    <col min="14168" max="14336" width="9.125" style="791"/>
    <col min="14337" max="14423" width="2.75" style="791" customWidth="1"/>
    <col min="14424" max="14592" width="9.125" style="791"/>
    <col min="14593" max="14679" width="2.75" style="791" customWidth="1"/>
    <col min="14680" max="14848" width="9.125" style="791"/>
    <col min="14849" max="14935" width="2.75" style="791" customWidth="1"/>
    <col min="14936" max="15104" width="9.125" style="791"/>
    <col min="15105" max="15191" width="2.75" style="791" customWidth="1"/>
    <col min="15192" max="15360" width="9.125" style="791"/>
    <col min="15361" max="15447" width="2.75" style="791" customWidth="1"/>
    <col min="15448" max="15616" width="9.125" style="791"/>
    <col min="15617" max="15703" width="2.75" style="791" customWidth="1"/>
    <col min="15704" max="15872" width="9.125" style="791"/>
    <col min="15873" max="15959" width="2.75" style="791" customWidth="1"/>
    <col min="15960" max="16128" width="9.125" style="791"/>
    <col min="16129" max="16215" width="2.75" style="791" customWidth="1"/>
    <col min="16216" max="16384" width="9.125" style="791"/>
  </cols>
  <sheetData>
    <row r="1" spans="5:38">
      <c r="E1" s="790"/>
      <c r="F1" s="790"/>
      <c r="G1" s="790"/>
      <c r="H1" s="790"/>
      <c r="AE1" s="790"/>
      <c r="AF1" s="790"/>
      <c r="AG1" s="790"/>
      <c r="AH1" s="790"/>
    </row>
    <row r="2" spans="5:38">
      <c r="E2" s="792"/>
      <c r="H2" s="793"/>
      <c r="AE2" s="792"/>
      <c r="AH2" s="793"/>
    </row>
    <row r="3" spans="5:38">
      <c r="E3" s="794"/>
      <c r="F3" s="795"/>
      <c r="G3" s="795"/>
      <c r="H3" s="795"/>
      <c r="I3" s="795"/>
      <c r="J3" s="795"/>
      <c r="K3" s="1205" t="s">
        <v>783</v>
      </c>
      <c r="L3" s="1206"/>
      <c r="M3" s="1206"/>
      <c r="N3" s="1206"/>
      <c r="O3" s="1207"/>
      <c r="P3" s="795"/>
      <c r="Q3" s="795"/>
      <c r="R3" s="795"/>
      <c r="S3" s="795"/>
      <c r="T3" s="795"/>
      <c r="U3" s="795"/>
      <c r="V3" s="795"/>
      <c r="W3" s="795"/>
      <c r="X3" s="1205" t="s">
        <v>783</v>
      </c>
      <c r="Y3" s="1206"/>
      <c r="Z3" s="1206"/>
      <c r="AA3" s="1206"/>
      <c r="AB3" s="1207"/>
      <c r="AC3" s="795"/>
      <c r="AD3" s="795"/>
      <c r="AE3" s="795"/>
      <c r="AF3" s="795"/>
      <c r="AG3" s="795"/>
      <c r="AH3" s="796"/>
    </row>
    <row r="4" spans="5:38">
      <c r="E4" s="792"/>
      <c r="AH4" s="793"/>
    </row>
    <row r="5" spans="5:38" ht="14.25" thickBot="1">
      <c r="E5" s="792"/>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AH5" s="793"/>
      <c r="AI5" s="794"/>
      <c r="AJ5" s="795"/>
      <c r="AK5" s="795"/>
      <c r="AL5" s="792"/>
    </row>
    <row r="6" spans="5:38" ht="14.25" thickTop="1">
      <c r="E6" s="792"/>
      <c r="T6" s="798"/>
      <c r="AH6" s="793"/>
      <c r="AI6" s="792"/>
      <c r="AL6" s="792"/>
    </row>
    <row r="7" spans="5:38">
      <c r="E7" s="792"/>
      <c r="T7" s="799"/>
      <c r="AH7" s="793"/>
      <c r="AI7" s="792"/>
      <c r="AL7" s="792"/>
    </row>
    <row r="8" spans="5:38">
      <c r="E8" s="792"/>
      <c r="T8" s="799"/>
      <c r="AH8" s="793"/>
      <c r="AI8" s="792"/>
      <c r="AL8" s="792"/>
    </row>
    <row r="9" spans="5:38">
      <c r="E9" s="792"/>
      <c r="T9" s="799"/>
      <c r="AH9" s="793"/>
      <c r="AI9" s="792"/>
      <c r="AL9" s="792"/>
    </row>
    <row r="10" spans="5:38">
      <c r="E10" s="792"/>
      <c r="T10" s="799"/>
      <c r="AH10" s="793"/>
      <c r="AI10" s="792"/>
      <c r="AL10" s="792"/>
    </row>
    <row r="11" spans="5:38">
      <c r="E11" s="792"/>
      <c r="T11" s="799"/>
      <c r="AH11" s="793"/>
      <c r="AI11" s="792"/>
      <c r="AL11" s="792"/>
    </row>
    <row r="12" spans="5:38">
      <c r="E12" s="792"/>
      <c r="T12" s="799"/>
      <c r="AH12" s="793"/>
      <c r="AI12" s="792"/>
      <c r="AL12" s="792"/>
    </row>
    <row r="13" spans="5:38">
      <c r="E13" s="792"/>
      <c r="T13" s="799"/>
      <c r="AH13" s="793"/>
      <c r="AI13" s="792"/>
      <c r="AL13" s="792"/>
    </row>
    <row r="14" spans="5:38">
      <c r="E14" s="792"/>
      <c r="T14" s="799"/>
      <c r="AH14" s="793"/>
      <c r="AI14" s="792"/>
      <c r="AL14" s="792"/>
    </row>
    <row r="15" spans="5:38">
      <c r="E15" s="792"/>
      <c r="T15" s="799"/>
      <c r="AH15" s="793"/>
      <c r="AI15" s="792"/>
      <c r="AL15" s="792"/>
    </row>
    <row r="16" spans="5:38">
      <c r="E16" s="792"/>
      <c r="T16" s="799"/>
      <c r="AH16" s="793"/>
      <c r="AI16" s="792"/>
      <c r="AL16" s="792"/>
    </row>
    <row r="17" spans="2:38">
      <c r="E17" s="792"/>
      <c r="T17" s="799"/>
      <c r="AH17" s="793"/>
      <c r="AI17" s="792"/>
      <c r="AL17" s="792"/>
    </row>
    <row r="18" spans="2:38">
      <c r="E18" s="792"/>
      <c r="T18" s="799"/>
      <c r="AH18" s="793"/>
      <c r="AI18" s="792"/>
      <c r="AL18" s="792"/>
    </row>
    <row r="19" spans="2:38">
      <c r="E19" s="792"/>
      <c r="T19" s="799"/>
      <c r="AH19" s="793"/>
      <c r="AI19" s="792"/>
      <c r="AL19" s="792"/>
    </row>
    <row r="20" spans="2:38">
      <c r="E20" s="792"/>
      <c r="T20" s="799"/>
      <c r="AH20" s="793"/>
      <c r="AI20" s="792"/>
      <c r="AL20" s="792"/>
    </row>
    <row r="21" spans="2:38" ht="14.25" thickBot="1">
      <c r="E21" s="792"/>
      <c r="F21" s="797"/>
      <c r="G21" s="797"/>
      <c r="H21" s="797"/>
      <c r="I21" s="797"/>
      <c r="J21" s="797"/>
      <c r="K21" s="797"/>
      <c r="L21" s="797"/>
      <c r="M21" s="797"/>
      <c r="N21" s="797"/>
      <c r="O21" s="797"/>
      <c r="P21" s="797"/>
      <c r="Q21" s="797"/>
      <c r="R21" s="797"/>
      <c r="S21" s="797"/>
      <c r="T21" s="800"/>
      <c r="U21" s="797"/>
      <c r="V21" s="797"/>
      <c r="W21" s="797"/>
      <c r="X21" s="797"/>
      <c r="Y21" s="797"/>
      <c r="Z21" s="797"/>
      <c r="AA21" s="797"/>
      <c r="AB21" s="797"/>
      <c r="AC21" s="797"/>
      <c r="AD21" s="797"/>
      <c r="AE21" s="797"/>
      <c r="AF21" s="797"/>
      <c r="AG21" s="797"/>
      <c r="AH21" s="793"/>
      <c r="AI21" s="792"/>
      <c r="AL21" s="792"/>
    </row>
    <row r="22" spans="2:38" ht="14.25" thickTop="1">
      <c r="E22" s="792"/>
      <c r="AH22" s="793"/>
      <c r="AI22" s="801"/>
      <c r="AJ22" s="790"/>
      <c r="AK22" s="790"/>
      <c r="AL22" s="792"/>
    </row>
    <row r="23" spans="2:38">
      <c r="E23" s="792"/>
      <c r="AH23" s="793"/>
    </row>
    <row r="24" spans="2:38">
      <c r="E24" s="801"/>
      <c r="F24" s="790"/>
      <c r="G24" s="790"/>
      <c r="H24" s="790"/>
      <c r="I24" s="790"/>
      <c r="J24" s="790"/>
      <c r="K24" s="790"/>
      <c r="L24" s="790"/>
      <c r="M24" s="790"/>
      <c r="N24" s="790"/>
      <c r="O24" s="790"/>
      <c r="P24" s="802"/>
      <c r="Q24" s="803"/>
      <c r="R24" s="803"/>
      <c r="S24" s="804"/>
      <c r="T24" s="802"/>
      <c r="U24" s="803"/>
      <c r="V24" s="803"/>
      <c r="W24" s="804"/>
      <c r="X24" s="790"/>
      <c r="Y24" s="790"/>
      <c r="Z24" s="790"/>
      <c r="AA24" s="790"/>
      <c r="AB24" s="790"/>
      <c r="AC24" s="790"/>
      <c r="AD24" s="790"/>
      <c r="AE24" s="790"/>
      <c r="AF24" s="790"/>
      <c r="AG24" s="790"/>
      <c r="AH24" s="805"/>
    </row>
    <row r="25" spans="2:38">
      <c r="M25" s="794"/>
      <c r="N25" s="795"/>
      <c r="O25" s="795"/>
      <c r="P25" s="802"/>
      <c r="Q25" s="803"/>
      <c r="R25" s="803"/>
      <c r="S25" s="804"/>
      <c r="T25" s="802"/>
      <c r="U25" s="803"/>
      <c r="V25" s="803"/>
      <c r="W25" s="804"/>
      <c r="X25" s="795"/>
      <c r="Y25" s="795"/>
      <c r="Z25" s="796"/>
    </row>
    <row r="26" spans="2:38">
      <c r="M26" s="792"/>
      <c r="Z26" s="793"/>
    </row>
    <row r="27" spans="2:38">
      <c r="M27" s="792"/>
      <c r="Z27" s="793"/>
    </row>
    <row r="28" spans="2:38">
      <c r="M28" s="792"/>
      <c r="Z28" s="793"/>
    </row>
    <row r="29" spans="2:38">
      <c r="M29" s="795"/>
      <c r="N29" s="795"/>
      <c r="O29" s="795"/>
      <c r="P29" s="795"/>
      <c r="Q29" s="795"/>
      <c r="R29" s="795"/>
      <c r="S29" s="795"/>
      <c r="T29" s="795"/>
      <c r="U29" s="795"/>
      <c r="V29" s="795"/>
      <c r="W29" s="795"/>
      <c r="X29" s="795"/>
      <c r="Y29" s="795"/>
      <c r="Z29" s="795"/>
    </row>
    <row r="30" spans="2:38">
      <c r="D30" s="794"/>
      <c r="E30" s="796"/>
      <c r="AI30" s="794"/>
      <c r="AJ30" s="796"/>
    </row>
    <row r="31" spans="2:38">
      <c r="D31" s="792"/>
      <c r="E31" s="793"/>
      <c r="AI31" s="792"/>
      <c r="AJ31" s="793"/>
    </row>
    <row r="32" spans="2:38" ht="15.75">
      <c r="B32" s="710"/>
      <c r="C32" s="710"/>
      <c r="D32" s="710"/>
      <c r="E32" s="710"/>
      <c r="F32" s="710"/>
      <c r="G32" s="710"/>
      <c r="H32" s="710"/>
      <c r="I32" s="710"/>
      <c r="J32" s="710"/>
      <c r="K32" s="710"/>
      <c r="L32" s="710"/>
      <c r="M32" s="710"/>
      <c r="N32" s="710"/>
      <c r="O32" s="710"/>
      <c r="P32" s="710"/>
      <c r="Q32" s="710"/>
      <c r="R32" s="710"/>
      <c r="S32" s="710"/>
      <c r="T32" s="710"/>
      <c r="U32" s="710"/>
      <c r="V32" s="710"/>
      <c r="W32" s="710"/>
      <c r="X32" s="710"/>
      <c r="Y32" s="710"/>
      <c r="Z32" s="710"/>
      <c r="AA32" s="710"/>
      <c r="AB32" s="710"/>
      <c r="AC32" s="710"/>
      <c r="AD32" s="710"/>
      <c r="AE32" s="710"/>
      <c r="AF32" s="710"/>
      <c r="AG32" s="710"/>
      <c r="AH32" s="710"/>
      <c r="AI32" s="710"/>
      <c r="AJ32" s="710"/>
      <c r="AK32" s="710"/>
      <c r="AL32" s="710"/>
    </row>
    <row r="33" spans="2:38" ht="15.75">
      <c r="B33" s="710"/>
      <c r="C33" s="710"/>
      <c r="D33" s="710"/>
      <c r="E33" s="710"/>
      <c r="F33" s="710"/>
      <c r="G33" s="710"/>
      <c r="H33" s="710"/>
      <c r="I33" s="710"/>
      <c r="J33" s="711" t="s">
        <v>714</v>
      </c>
      <c r="K33" s="710"/>
      <c r="L33" s="710"/>
      <c r="M33" s="710"/>
      <c r="N33" s="711" t="s">
        <v>715</v>
      </c>
      <c r="O33" s="710"/>
      <c r="P33" s="710"/>
      <c r="Q33" s="710"/>
      <c r="R33" s="712"/>
      <c r="S33" s="710"/>
      <c r="T33" s="710"/>
      <c r="U33" s="710"/>
      <c r="V33" s="712"/>
      <c r="W33" s="710"/>
      <c r="X33" s="710"/>
      <c r="Y33" s="710"/>
      <c r="Z33" s="711" t="s">
        <v>173</v>
      </c>
      <c r="AA33" s="710"/>
      <c r="AB33" s="710"/>
      <c r="AC33" s="710"/>
      <c r="AD33" s="711" t="s">
        <v>716</v>
      </c>
      <c r="AE33" s="710"/>
      <c r="AF33" s="710"/>
      <c r="AG33" s="710"/>
      <c r="AH33" s="710"/>
      <c r="AI33" s="710"/>
      <c r="AJ33" s="710"/>
      <c r="AK33" s="710"/>
      <c r="AL33" s="710"/>
    </row>
    <row r="34" spans="2:38" ht="12.75" customHeight="1">
      <c r="B34" s="710"/>
      <c r="C34" s="710"/>
      <c r="D34" s="297"/>
      <c r="E34" s="297"/>
      <c r="F34" s="1202"/>
      <c r="G34" s="1203"/>
      <c r="H34" s="297"/>
      <c r="I34" s="1171" t="s">
        <v>758</v>
      </c>
      <c r="J34" s="1172"/>
      <c r="K34" s="1173"/>
      <c r="L34" s="297"/>
      <c r="M34" s="1184" t="s">
        <v>767</v>
      </c>
      <c r="N34" s="1189"/>
      <c r="O34" s="1185"/>
      <c r="P34" s="297"/>
      <c r="Q34" s="1171" t="s">
        <v>757</v>
      </c>
      <c r="R34" s="1172"/>
      <c r="S34" s="1173"/>
      <c r="T34" s="297"/>
      <c r="U34" s="1171" t="s">
        <v>768</v>
      </c>
      <c r="V34" s="1172"/>
      <c r="W34" s="1173"/>
      <c r="X34" s="297"/>
      <c r="Y34" s="1184" t="s">
        <v>756</v>
      </c>
      <c r="Z34" s="1189"/>
      <c r="AA34" s="1185"/>
      <c r="AB34" s="297"/>
      <c r="AC34" s="1171" t="s">
        <v>769</v>
      </c>
      <c r="AD34" s="1172"/>
      <c r="AE34" s="1173"/>
      <c r="AF34" s="297"/>
      <c r="AG34" s="1184"/>
      <c r="AH34" s="1185"/>
      <c r="AI34" s="297"/>
      <c r="AJ34" s="297"/>
      <c r="AK34" s="710"/>
      <c r="AL34" s="710"/>
    </row>
    <row r="35" spans="2:38" ht="15.75">
      <c r="B35" s="710"/>
      <c r="C35" s="710"/>
      <c r="D35" s="297"/>
      <c r="E35" s="297"/>
      <c r="F35" s="1180"/>
      <c r="G35" s="1181"/>
      <c r="H35" s="297"/>
      <c r="I35" s="1177"/>
      <c r="J35" s="1178"/>
      <c r="K35" s="1179"/>
      <c r="L35" s="297"/>
      <c r="M35" s="1191"/>
      <c r="N35" s="1192"/>
      <c r="O35" s="1204"/>
      <c r="P35" s="297"/>
      <c r="Q35" s="1174"/>
      <c r="R35" s="1175"/>
      <c r="S35" s="1176"/>
      <c r="T35" s="297"/>
      <c r="U35" s="1174"/>
      <c r="V35" s="1175"/>
      <c r="W35" s="1176"/>
      <c r="X35" s="297"/>
      <c r="Y35" s="1186"/>
      <c r="Z35" s="1190"/>
      <c r="AA35" s="1187"/>
      <c r="AB35" s="297"/>
      <c r="AC35" s="1177"/>
      <c r="AD35" s="1178"/>
      <c r="AE35" s="1179"/>
      <c r="AF35" s="297"/>
      <c r="AG35" s="1186"/>
      <c r="AH35" s="1187"/>
      <c r="AI35" s="297"/>
      <c r="AJ35" s="297"/>
      <c r="AK35" s="710"/>
      <c r="AL35" s="710"/>
    </row>
    <row r="36" spans="2:38" ht="15.75">
      <c r="B36" s="710"/>
      <c r="C36" s="710"/>
      <c r="D36" s="1188"/>
      <c r="E36" s="1188"/>
      <c r="F36" s="696"/>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8"/>
      <c r="AI36" s="1158" t="s">
        <v>717</v>
      </c>
      <c r="AJ36" s="1160"/>
      <c r="AK36" s="710"/>
      <c r="AL36" s="710"/>
    </row>
    <row r="37" spans="2:38" ht="15.75">
      <c r="B37" s="710"/>
      <c r="C37" s="710"/>
      <c r="D37" s="1188"/>
      <c r="E37" s="1188"/>
      <c r="F37" s="694"/>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695"/>
      <c r="AI37" s="713"/>
      <c r="AJ37" s="713"/>
      <c r="AK37" s="710"/>
      <c r="AL37" s="710"/>
    </row>
    <row r="38" spans="2:38" ht="15.75">
      <c r="B38" s="710"/>
      <c r="C38" s="710"/>
      <c r="D38" s="297"/>
      <c r="E38" s="297"/>
      <c r="F38" s="694"/>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695"/>
      <c r="AI38" s="297"/>
      <c r="AJ38" s="297"/>
      <c r="AK38" s="710"/>
      <c r="AL38" s="710"/>
    </row>
    <row r="39" spans="2:38" ht="13.5" customHeight="1">
      <c r="B39" s="710"/>
      <c r="C39" s="710"/>
      <c r="D39" s="1184" t="s">
        <v>765</v>
      </c>
      <c r="E39" s="1189"/>
      <c r="F39" s="694"/>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695"/>
      <c r="AI39" s="297"/>
      <c r="AJ39" s="297"/>
      <c r="AK39" s="710"/>
      <c r="AL39" s="710"/>
    </row>
    <row r="40" spans="2:38" ht="15.75">
      <c r="B40" s="710"/>
      <c r="C40" s="711" t="s">
        <v>718</v>
      </c>
      <c r="D40" s="1186"/>
      <c r="E40" s="1190"/>
      <c r="F40" s="694"/>
      <c r="G40" s="297"/>
      <c r="H40" s="696"/>
      <c r="I40" s="697"/>
      <c r="J40" s="697"/>
      <c r="K40" s="697"/>
      <c r="L40" s="697"/>
      <c r="M40" s="697"/>
      <c r="N40" s="697"/>
      <c r="O40" s="697"/>
      <c r="P40" s="697"/>
      <c r="Q40" s="698"/>
      <c r="R40" s="297"/>
      <c r="S40" s="297"/>
      <c r="T40" s="297"/>
      <c r="U40" s="297"/>
      <c r="V40" s="297"/>
      <c r="W40" s="696"/>
      <c r="X40" s="697"/>
      <c r="Y40" s="697"/>
      <c r="Z40" s="697"/>
      <c r="AA40" s="697"/>
      <c r="AB40" s="697"/>
      <c r="AC40" s="697"/>
      <c r="AD40" s="697"/>
      <c r="AE40" s="697"/>
      <c r="AF40" s="698"/>
      <c r="AG40" s="297"/>
      <c r="AH40" s="695"/>
      <c r="AI40" s="1193" t="s">
        <v>719</v>
      </c>
      <c r="AJ40" s="1194"/>
      <c r="AK40" s="710"/>
      <c r="AL40" s="710"/>
    </row>
    <row r="41" spans="2:38" ht="13.5" customHeight="1">
      <c r="B41" s="710"/>
      <c r="C41" s="710"/>
      <c r="D41" s="1191"/>
      <c r="E41" s="1192"/>
      <c r="F41" s="694"/>
      <c r="G41" s="297"/>
      <c r="H41" s="694"/>
      <c r="I41" s="297"/>
      <c r="J41" s="297"/>
      <c r="K41" s="297"/>
      <c r="L41" s="297"/>
      <c r="M41" s="297"/>
      <c r="N41" s="297"/>
      <c r="O41" s="297"/>
      <c r="P41" s="297"/>
      <c r="Q41" s="695"/>
      <c r="R41" s="297"/>
      <c r="S41" s="297"/>
      <c r="T41" s="297"/>
      <c r="U41" s="297"/>
      <c r="V41" s="297"/>
      <c r="W41" s="694"/>
      <c r="X41" s="297"/>
      <c r="Y41" s="297"/>
      <c r="Z41" s="297"/>
      <c r="AA41" s="297"/>
      <c r="AB41" s="297"/>
      <c r="AC41" s="297"/>
      <c r="AD41" s="297"/>
      <c r="AE41" s="297"/>
      <c r="AF41" s="695"/>
      <c r="AG41" s="297"/>
      <c r="AH41" s="695"/>
      <c r="AI41" s="1195"/>
      <c r="AJ41" s="1196"/>
      <c r="AK41" s="710"/>
      <c r="AL41" s="710"/>
    </row>
    <row r="42" spans="2:38" ht="12.75" customHeight="1">
      <c r="B42" s="710"/>
      <c r="C42" s="710"/>
      <c r="D42" s="297"/>
      <c r="E42" s="297"/>
      <c r="F42" s="694"/>
      <c r="G42" s="297"/>
      <c r="H42" s="694"/>
      <c r="I42" s="297"/>
      <c r="J42" s="696"/>
      <c r="K42" s="697"/>
      <c r="L42" s="697"/>
      <c r="M42" s="697"/>
      <c r="N42" s="697"/>
      <c r="O42" s="698"/>
      <c r="P42" s="297"/>
      <c r="Q42" s="695"/>
      <c r="R42" s="297"/>
      <c r="S42" s="297"/>
      <c r="T42" s="297"/>
      <c r="U42" s="297"/>
      <c r="V42" s="297"/>
      <c r="W42" s="694"/>
      <c r="X42" s="297"/>
      <c r="Y42" s="696"/>
      <c r="Z42" s="697"/>
      <c r="AA42" s="697"/>
      <c r="AB42" s="697"/>
      <c r="AC42" s="697"/>
      <c r="AD42" s="698"/>
      <c r="AE42" s="297"/>
      <c r="AF42" s="695"/>
      <c r="AG42" s="297"/>
      <c r="AH42" s="695"/>
      <c r="AI42" s="1195"/>
      <c r="AJ42" s="1196"/>
      <c r="AK42" s="710"/>
      <c r="AL42" s="710"/>
    </row>
    <row r="43" spans="2:38" ht="12.75" customHeight="1">
      <c r="B43" s="710"/>
      <c r="C43" s="710"/>
      <c r="D43" s="1184" t="s">
        <v>764</v>
      </c>
      <c r="E43" s="1189"/>
      <c r="F43" s="694"/>
      <c r="G43" s="297"/>
      <c r="H43" s="694"/>
      <c r="I43" s="297"/>
      <c r="J43" s="694"/>
      <c r="K43" s="297"/>
      <c r="L43" s="297"/>
      <c r="M43" s="297"/>
      <c r="N43" s="297"/>
      <c r="O43" s="695"/>
      <c r="P43" s="297"/>
      <c r="Q43" s="695"/>
      <c r="R43" s="297"/>
      <c r="S43" s="297"/>
      <c r="T43" s="297"/>
      <c r="U43" s="297"/>
      <c r="V43" s="297"/>
      <c r="W43" s="694"/>
      <c r="X43" s="297"/>
      <c r="Y43" s="694"/>
      <c r="Z43" s="297"/>
      <c r="AA43" s="297"/>
      <c r="AB43" s="297"/>
      <c r="AC43" s="297"/>
      <c r="AD43" s="695"/>
      <c r="AE43" s="297"/>
      <c r="AF43" s="695"/>
      <c r="AG43" s="297"/>
      <c r="AH43" s="695"/>
      <c r="AI43" s="1195"/>
      <c r="AJ43" s="1196"/>
      <c r="AK43" s="710"/>
      <c r="AL43" s="710"/>
    </row>
    <row r="44" spans="2:38" ht="12.75" customHeight="1">
      <c r="B44" s="710"/>
      <c r="C44" s="711" t="s">
        <v>720</v>
      </c>
      <c r="D44" s="1186"/>
      <c r="E44" s="1190"/>
      <c r="F44" s="694"/>
      <c r="G44" s="297"/>
      <c r="H44" s="705"/>
      <c r="I44" s="692"/>
      <c r="J44" s="1199" t="s">
        <v>721</v>
      </c>
      <c r="K44" s="1200"/>
      <c r="L44" s="1200"/>
      <c r="M44" s="1200"/>
      <c r="N44" s="1200"/>
      <c r="O44" s="1201"/>
      <c r="P44" s="692"/>
      <c r="Q44" s="709"/>
      <c r="R44" s="297"/>
      <c r="S44" s="297"/>
      <c r="T44" s="297"/>
      <c r="U44" s="297"/>
      <c r="V44" s="297"/>
      <c r="W44" s="705"/>
      <c r="X44" s="692"/>
      <c r="Y44" s="1199" t="s">
        <v>722</v>
      </c>
      <c r="Z44" s="1200"/>
      <c r="AA44" s="1200"/>
      <c r="AB44" s="1200"/>
      <c r="AC44" s="1200"/>
      <c r="AD44" s="1201"/>
      <c r="AE44" s="692"/>
      <c r="AF44" s="709"/>
      <c r="AG44" s="297"/>
      <c r="AH44" s="695"/>
      <c r="AI44" s="1195"/>
      <c r="AJ44" s="1196"/>
      <c r="AK44" s="710"/>
      <c r="AL44" s="710"/>
    </row>
    <row r="45" spans="2:38" ht="15.75">
      <c r="B45" s="710"/>
      <c r="C45" s="710"/>
      <c r="D45" s="1191"/>
      <c r="E45" s="1192"/>
      <c r="F45" s="694"/>
      <c r="G45" s="297"/>
      <c r="H45" s="297"/>
      <c r="I45" s="297"/>
      <c r="J45" s="1199"/>
      <c r="K45" s="1200"/>
      <c r="L45" s="1200"/>
      <c r="M45" s="1200"/>
      <c r="N45" s="1200"/>
      <c r="O45" s="1201"/>
      <c r="P45" s="297"/>
      <c r="Q45" s="297"/>
      <c r="R45" s="297"/>
      <c r="S45" s="297"/>
      <c r="T45" s="297"/>
      <c r="U45" s="297"/>
      <c r="V45" s="297"/>
      <c r="W45" s="297"/>
      <c r="X45" s="297"/>
      <c r="Y45" s="1199"/>
      <c r="Z45" s="1200"/>
      <c r="AA45" s="1200"/>
      <c r="AB45" s="1200"/>
      <c r="AC45" s="1200"/>
      <c r="AD45" s="1201"/>
      <c r="AE45" s="297"/>
      <c r="AF45" s="297"/>
      <c r="AG45" s="297"/>
      <c r="AH45" s="695"/>
      <c r="AI45" s="1195"/>
      <c r="AJ45" s="1196"/>
      <c r="AK45" s="710"/>
      <c r="AL45" s="710"/>
    </row>
    <row r="46" spans="2:38" ht="12.75" customHeight="1">
      <c r="B46" s="710"/>
      <c r="C46" s="710"/>
      <c r="D46" s="297"/>
      <c r="E46" s="297"/>
      <c r="F46" s="694"/>
      <c r="G46" s="297"/>
      <c r="H46" s="297"/>
      <c r="I46" s="297"/>
      <c r="J46" s="694"/>
      <c r="K46" s="297"/>
      <c r="L46" s="297"/>
      <c r="M46" s="297"/>
      <c r="N46" s="297"/>
      <c r="O46" s="695"/>
      <c r="P46" s="297"/>
      <c r="Q46" s="297"/>
      <c r="R46" s="297"/>
      <c r="S46" s="297"/>
      <c r="T46" s="297"/>
      <c r="U46" s="297"/>
      <c r="V46" s="297"/>
      <c r="W46" s="297"/>
      <c r="X46" s="297"/>
      <c r="Y46" s="694"/>
      <c r="Z46" s="297"/>
      <c r="AA46" s="297"/>
      <c r="AB46" s="297"/>
      <c r="AC46" s="297"/>
      <c r="AD46" s="695"/>
      <c r="AE46" s="297"/>
      <c r="AF46" s="297"/>
      <c r="AG46" s="297"/>
      <c r="AH46" s="695"/>
      <c r="AI46" s="1195"/>
      <c r="AJ46" s="1196"/>
      <c r="AK46" s="710"/>
      <c r="AL46" s="710"/>
    </row>
    <row r="47" spans="2:38" ht="15.75">
      <c r="B47" s="710"/>
      <c r="C47" s="710"/>
      <c r="D47" s="1184" t="s">
        <v>763</v>
      </c>
      <c r="E47" s="1189"/>
      <c r="F47" s="694"/>
      <c r="G47" s="297"/>
      <c r="H47" s="297"/>
      <c r="I47" s="297"/>
      <c r="J47" s="705"/>
      <c r="K47" s="692"/>
      <c r="L47" s="692"/>
      <c r="M47" s="692"/>
      <c r="N47" s="692"/>
      <c r="O47" s="709"/>
      <c r="P47" s="297"/>
      <c r="Q47" s="297"/>
      <c r="R47" s="297"/>
      <c r="S47" s="297"/>
      <c r="T47" s="297"/>
      <c r="U47" s="297"/>
      <c r="V47" s="297"/>
      <c r="W47" s="297"/>
      <c r="X47" s="297"/>
      <c r="Y47" s="705"/>
      <c r="Z47" s="692"/>
      <c r="AA47" s="692"/>
      <c r="AB47" s="692"/>
      <c r="AC47" s="692"/>
      <c r="AD47" s="709"/>
      <c r="AE47" s="297"/>
      <c r="AF47" s="297"/>
      <c r="AG47" s="297"/>
      <c r="AH47" s="695"/>
      <c r="AI47" s="1195"/>
      <c r="AJ47" s="1196"/>
      <c r="AK47" s="710"/>
      <c r="AL47" s="710"/>
    </row>
    <row r="48" spans="2:38" ht="15.75">
      <c r="B48" s="710"/>
      <c r="C48" s="712"/>
      <c r="D48" s="1186"/>
      <c r="E48" s="1190"/>
      <c r="F48" s="694"/>
      <c r="G48" s="297"/>
      <c r="H48" s="297"/>
      <c r="I48" s="297"/>
      <c r="J48" s="696"/>
      <c r="K48" s="697"/>
      <c r="L48" s="697"/>
      <c r="M48" s="697"/>
      <c r="N48" s="697"/>
      <c r="O48" s="698"/>
      <c r="P48" s="297"/>
      <c r="Q48" s="297"/>
      <c r="R48" s="297"/>
      <c r="S48" s="297"/>
      <c r="T48" s="297"/>
      <c r="U48" s="297"/>
      <c r="V48" s="297"/>
      <c r="W48" s="297"/>
      <c r="X48" s="297"/>
      <c r="Y48" s="696"/>
      <c r="Z48" s="697"/>
      <c r="AA48" s="697"/>
      <c r="AB48" s="697"/>
      <c r="AC48" s="697"/>
      <c r="AD48" s="698"/>
      <c r="AE48" s="297"/>
      <c r="AF48" s="297"/>
      <c r="AG48" s="297"/>
      <c r="AH48" s="695"/>
      <c r="AI48" s="1195"/>
      <c r="AJ48" s="1196"/>
      <c r="AK48" s="710"/>
      <c r="AL48" s="710"/>
    </row>
    <row r="49" spans="2:38" ht="15.75">
      <c r="B49" s="710"/>
      <c r="C49" s="710"/>
      <c r="D49" s="1191"/>
      <c r="E49" s="1192"/>
      <c r="F49" s="694"/>
      <c r="G49" s="297"/>
      <c r="H49" s="297"/>
      <c r="I49" s="297"/>
      <c r="J49" s="694"/>
      <c r="K49" s="297"/>
      <c r="L49" s="297"/>
      <c r="M49" s="297"/>
      <c r="N49" s="297"/>
      <c r="O49" s="695"/>
      <c r="P49" s="297"/>
      <c r="Q49" s="297"/>
      <c r="R49" s="297"/>
      <c r="S49" s="297"/>
      <c r="T49" s="297"/>
      <c r="U49" s="297"/>
      <c r="V49" s="297"/>
      <c r="W49" s="297"/>
      <c r="X49" s="297"/>
      <c r="Y49" s="694"/>
      <c r="Z49" s="297"/>
      <c r="AA49" s="297"/>
      <c r="AB49" s="297"/>
      <c r="AC49" s="297"/>
      <c r="AD49" s="695"/>
      <c r="AE49" s="297"/>
      <c r="AF49" s="297"/>
      <c r="AG49" s="297"/>
      <c r="AH49" s="695"/>
      <c r="AI49" s="1195"/>
      <c r="AJ49" s="1196"/>
      <c r="AK49" s="710"/>
      <c r="AL49" s="710"/>
    </row>
    <row r="50" spans="2:38" ht="12.75" customHeight="1">
      <c r="B50" s="710"/>
      <c r="C50" s="710"/>
      <c r="D50" s="297"/>
      <c r="E50" s="297"/>
      <c r="F50" s="694"/>
      <c r="G50" s="297"/>
      <c r="H50" s="692"/>
      <c r="I50" s="692"/>
      <c r="J50" s="694"/>
      <c r="K50" s="297"/>
      <c r="L50" s="297"/>
      <c r="M50" s="297"/>
      <c r="N50" s="297"/>
      <c r="O50" s="695"/>
      <c r="P50" s="692"/>
      <c r="Q50" s="692"/>
      <c r="R50" s="297"/>
      <c r="S50" s="297"/>
      <c r="T50" s="297"/>
      <c r="U50" s="297"/>
      <c r="V50" s="297"/>
      <c r="W50" s="692"/>
      <c r="X50" s="692"/>
      <c r="Y50" s="694"/>
      <c r="Z50" s="297"/>
      <c r="AA50" s="297"/>
      <c r="AB50" s="297"/>
      <c r="AC50" s="297"/>
      <c r="AD50" s="695"/>
      <c r="AE50" s="692"/>
      <c r="AF50" s="692"/>
      <c r="AG50" s="297"/>
      <c r="AH50" s="695"/>
      <c r="AI50" s="1195"/>
      <c r="AJ50" s="1196"/>
      <c r="AK50" s="710"/>
      <c r="AL50" s="710"/>
    </row>
    <row r="51" spans="2:38" ht="15.75">
      <c r="B51" s="710"/>
      <c r="C51" s="710"/>
      <c r="D51" s="1184" t="s">
        <v>766</v>
      </c>
      <c r="E51" s="1189"/>
      <c r="F51" s="694"/>
      <c r="G51" s="297"/>
      <c r="H51" s="694"/>
      <c r="I51" s="297"/>
      <c r="J51" s="694"/>
      <c r="K51" s="297"/>
      <c r="L51" s="297"/>
      <c r="M51" s="297"/>
      <c r="N51" s="297"/>
      <c r="O51" s="695"/>
      <c r="P51" s="297"/>
      <c r="Q51" s="695"/>
      <c r="R51" s="297"/>
      <c r="S51" s="297"/>
      <c r="T51" s="297"/>
      <c r="U51" s="297"/>
      <c r="V51" s="297"/>
      <c r="W51" s="694"/>
      <c r="X51" s="297"/>
      <c r="Y51" s="694"/>
      <c r="Z51" s="297"/>
      <c r="AA51" s="297"/>
      <c r="AB51" s="297"/>
      <c r="AC51" s="297"/>
      <c r="AD51" s="695"/>
      <c r="AE51" s="297"/>
      <c r="AF51" s="695"/>
      <c r="AG51" s="297"/>
      <c r="AH51" s="695"/>
      <c r="AI51" s="1195"/>
      <c r="AJ51" s="1196"/>
      <c r="AK51" s="710"/>
      <c r="AL51" s="710"/>
    </row>
    <row r="52" spans="2:38" ht="15.75">
      <c r="B52" s="710"/>
      <c r="C52" s="711" t="s">
        <v>723</v>
      </c>
      <c r="D52" s="1186"/>
      <c r="E52" s="1190"/>
      <c r="F52" s="694"/>
      <c r="G52" s="297"/>
      <c r="H52" s="694"/>
      <c r="I52" s="297"/>
      <c r="J52" s="694"/>
      <c r="K52" s="297"/>
      <c r="L52" s="297"/>
      <c r="M52" s="297"/>
      <c r="N52" s="297"/>
      <c r="O52" s="695"/>
      <c r="P52" s="297"/>
      <c r="Q52" s="695"/>
      <c r="R52" s="297"/>
      <c r="S52" s="297"/>
      <c r="T52" s="297"/>
      <c r="U52" s="297"/>
      <c r="V52" s="297"/>
      <c r="W52" s="694"/>
      <c r="X52" s="297"/>
      <c r="Y52" s="694"/>
      <c r="Z52" s="297"/>
      <c r="AA52" s="297"/>
      <c r="AB52" s="297"/>
      <c r="AC52" s="297"/>
      <c r="AD52" s="695"/>
      <c r="AE52" s="297"/>
      <c r="AF52" s="695"/>
      <c r="AG52" s="297"/>
      <c r="AH52" s="695"/>
      <c r="AI52" s="1195"/>
      <c r="AJ52" s="1196"/>
      <c r="AK52" s="710"/>
      <c r="AL52" s="710"/>
    </row>
    <row r="53" spans="2:38" ht="15.75">
      <c r="B53" s="710"/>
      <c r="C53" s="710"/>
      <c r="D53" s="1191"/>
      <c r="E53" s="1192"/>
      <c r="F53" s="694"/>
      <c r="G53" s="297"/>
      <c r="H53" s="694"/>
      <c r="I53" s="297"/>
      <c r="J53" s="705"/>
      <c r="K53" s="692"/>
      <c r="L53" s="692"/>
      <c r="M53" s="692"/>
      <c r="N53" s="692"/>
      <c r="O53" s="709"/>
      <c r="P53" s="297"/>
      <c r="Q53" s="695"/>
      <c r="R53" s="297"/>
      <c r="S53" s="297"/>
      <c r="T53" s="297"/>
      <c r="U53" s="297"/>
      <c r="V53" s="297"/>
      <c r="W53" s="694"/>
      <c r="X53" s="297"/>
      <c r="Y53" s="705"/>
      <c r="Z53" s="692"/>
      <c r="AA53" s="692"/>
      <c r="AB53" s="692"/>
      <c r="AC53" s="692"/>
      <c r="AD53" s="709"/>
      <c r="AE53" s="297"/>
      <c r="AF53" s="695"/>
      <c r="AG53" s="297"/>
      <c r="AH53" s="695"/>
      <c r="AI53" s="1195"/>
      <c r="AJ53" s="1196"/>
      <c r="AK53" s="710"/>
      <c r="AL53" s="710"/>
    </row>
    <row r="54" spans="2:38" ht="15.75">
      <c r="B54" s="710"/>
      <c r="C54" s="710"/>
      <c r="D54" s="297"/>
      <c r="E54" s="297"/>
      <c r="F54" s="694"/>
      <c r="G54" s="297"/>
      <c r="H54" s="694"/>
      <c r="I54" s="297"/>
      <c r="J54" s="297"/>
      <c r="K54" s="297"/>
      <c r="L54" s="297"/>
      <c r="M54" s="297"/>
      <c r="N54" s="297"/>
      <c r="O54" s="297"/>
      <c r="P54" s="297"/>
      <c r="Q54" s="695"/>
      <c r="R54" s="297"/>
      <c r="S54" s="297"/>
      <c r="T54" s="297"/>
      <c r="U54" s="297"/>
      <c r="V54" s="297"/>
      <c r="W54" s="694"/>
      <c r="X54" s="297"/>
      <c r="Y54" s="297"/>
      <c r="Z54" s="297"/>
      <c r="AA54" s="297"/>
      <c r="AB54" s="297"/>
      <c r="AC54" s="297"/>
      <c r="AD54" s="297"/>
      <c r="AE54" s="297"/>
      <c r="AF54" s="695"/>
      <c r="AG54" s="297"/>
      <c r="AH54" s="695"/>
      <c r="AI54" s="1195"/>
      <c r="AJ54" s="1196"/>
      <c r="AK54" s="710"/>
      <c r="AL54" s="710"/>
    </row>
    <row r="55" spans="2:38" ht="15.75">
      <c r="B55" s="710"/>
      <c r="C55" s="710"/>
      <c r="D55" s="1184"/>
      <c r="E55" s="1189"/>
      <c r="F55" s="694"/>
      <c r="G55" s="297"/>
      <c r="H55" s="705"/>
      <c r="I55" s="692"/>
      <c r="J55" s="692"/>
      <c r="K55" s="692"/>
      <c r="L55" s="692"/>
      <c r="M55" s="692"/>
      <c r="N55" s="692"/>
      <c r="O55" s="692"/>
      <c r="P55" s="692"/>
      <c r="Q55" s="709"/>
      <c r="R55" s="297"/>
      <c r="S55" s="297"/>
      <c r="T55" s="297"/>
      <c r="U55" s="297"/>
      <c r="V55" s="297"/>
      <c r="W55" s="705"/>
      <c r="X55" s="692"/>
      <c r="Y55" s="692"/>
      <c r="Z55" s="692"/>
      <c r="AA55" s="692"/>
      <c r="AB55" s="692"/>
      <c r="AC55" s="692"/>
      <c r="AD55" s="692"/>
      <c r="AE55" s="692"/>
      <c r="AF55" s="709"/>
      <c r="AG55" s="297"/>
      <c r="AH55" s="695"/>
      <c r="AI55" s="1195"/>
      <c r="AJ55" s="1196"/>
      <c r="AK55" s="710"/>
      <c r="AL55" s="710"/>
    </row>
    <row r="56" spans="2:38" ht="15.75">
      <c r="B56" s="710"/>
      <c r="C56" s="711" t="s">
        <v>724</v>
      </c>
      <c r="D56" s="1186"/>
      <c r="E56" s="1190"/>
      <c r="F56" s="694"/>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695"/>
      <c r="AI56" s="1197"/>
      <c r="AJ56" s="1198"/>
      <c r="AK56" s="710"/>
      <c r="AL56" s="710"/>
    </row>
    <row r="57" spans="2:38" ht="15.75">
      <c r="B57" s="710"/>
      <c r="C57" s="710"/>
      <c r="D57" s="1191"/>
      <c r="E57" s="1192"/>
      <c r="F57" s="694"/>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695"/>
      <c r="AI57" s="297"/>
      <c r="AJ57" s="297"/>
      <c r="AK57" s="710"/>
      <c r="AL57" s="710"/>
    </row>
    <row r="58" spans="2:38" ht="15.75">
      <c r="B58" s="710"/>
      <c r="C58" s="710"/>
      <c r="D58" s="297"/>
      <c r="E58" s="297"/>
      <c r="F58" s="694"/>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695"/>
      <c r="AI58" s="297"/>
      <c r="AJ58" s="297"/>
      <c r="AK58" s="710"/>
      <c r="AL58" s="710"/>
    </row>
    <row r="59" spans="2:38" ht="13.5" customHeight="1">
      <c r="B59" s="710"/>
      <c r="C59" s="710"/>
      <c r="D59" s="1158"/>
      <c r="E59" s="1159"/>
      <c r="F59" s="705"/>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c r="AE59" s="692"/>
      <c r="AF59" s="692"/>
      <c r="AG59" s="692"/>
      <c r="AH59" s="709"/>
      <c r="AI59" s="1158" t="s">
        <v>717</v>
      </c>
      <c r="AJ59" s="1160"/>
      <c r="AK59" s="710"/>
      <c r="AL59" s="710"/>
    </row>
    <row r="60" spans="2:38" ht="15.75">
      <c r="B60" s="710"/>
      <c r="C60" s="710"/>
      <c r="D60" s="297"/>
      <c r="E60" s="297"/>
      <c r="F60" s="1161"/>
      <c r="G60" s="1162"/>
      <c r="H60" s="297"/>
      <c r="I60" s="1165" t="s">
        <v>762</v>
      </c>
      <c r="J60" s="1166"/>
      <c r="K60" s="1167"/>
      <c r="L60" s="297"/>
      <c r="M60" s="1165"/>
      <c r="N60" s="1166"/>
      <c r="O60" s="1167"/>
      <c r="P60" s="297"/>
      <c r="Q60" s="1165" t="s">
        <v>759</v>
      </c>
      <c r="R60" s="1166"/>
      <c r="S60" s="1167"/>
      <c r="T60" s="297"/>
      <c r="U60" s="1171" t="s">
        <v>761</v>
      </c>
      <c r="V60" s="1172"/>
      <c r="W60" s="1173"/>
      <c r="X60" s="714"/>
      <c r="Y60" s="1177" t="s">
        <v>760</v>
      </c>
      <c r="Z60" s="1178"/>
      <c r="AA60" s="1179"/>
      <c r="AB60" s="297"/>
      <c r="AC60" s="1177" t="s">
        <v>770</v>
      </c>
      <c r="AD60" s="1178"/>
      <c r="AE60" s="1179"/>
      <c r="AF60" s="297"/>
      <c r="AG60" s="1180"/>
      <c r="AH60" s="1181"/>
      <c r="AI60" s="297"/>
      <c r="AJ60" s="297"/>
      <c r="AK60" s="710"/>
      <c r="AL60" s="710"/>
    </row>
    <row r="61" spans="2:38" ht="15.75">
      <c r="B61" s="710"/>
      <c r="C61" s="710"/>
      <c r="D61" s="297"/>
      <c r="E61" s="297"/>
      <c r="F61" s="1163"/>
      <c r="G61" s="1164"/>
      <c r="H61" s="297"/>
      <c r="I61" s="1168"/>
      <c r="J61" s="1169"/>
      <c r="K61" s="1170"/>
      <c r="L61" s="297"/>
      <c r="M61" s="1168"/>
      <c r="N61" s="1169"/>
      <c r="O61" s="1170"/>
      <c r="P61" s="297"/>
      <c r="Q61" s="1168"/>
      <c r="R61" s="1169"/>
      <c r="S61" s="1170"/>
      <c r="T61" s="297"/>
      <c r="U61" s="1174"/>
      <c r="V61" s="1175"/>
      <c r="W61" s="1176"/>
      <c r="X61" s="714"/>
      <c r="Y61" s="1174"/>
      <c r="Z61" s="1175"/>
      <c r="AA61" s="1176"/>
      <c r="AB61" s="297"/>
      <c r="AC61" s="1174"/>
      <c r="AD61" s="1175"/>
      <c r="AE61" s="1176"/>
      <c r="AF61" s="297"/>
      <c r="AG61" s="1182"/>
      <c r="AH61" s="1183"/>
      <c r="AI61" s="297"/>
      <c r="AJ61" s="297"/>
      <c r="AK61" s="710"/>
      <c r="AL61" s="710"/>
    </row>
    <row r="62" spans="2:38" ht="15.75">
      <c r="B62" s="710"/>
      <c r="C62" s="710"/>
      <c r="D62" s="710"/>
      <c r="E62" s="710"/>
      <c r="F62" s="710"/>
      <c r="G62" s="710"/>
      <c r="H62" s="710"/>
      <c r="I62" s="710"/>
      <c r="J62" s="711" t="s">
        <v>725</v>
      </c>
      <c r="K62" s="710"/>
      <c r="L62" s="710"/>
      <c r="M62" s="710"/>
      <c r="N62" s="711" t="s">
        <v>726</v>
      </c>
      <c r="O62" s="710"/>
      <c r="P62" s="710"/>
      <c r="Q62" s="710"/>
      <c r="R62" s="712"/>
      <c r="S62" s="710"/>
      <c r="T62" s="710"/>
      <c r="U62" s="710"/>
      <c r="V62" s="712"/>
      <c r="W62" s="710"/>
      <c r="X62" s="710"/>
      <c r="Y62" s="710"/>
      <c r="Z62" s="711" t="s">
        <v>727</v>
      </c>
      <c r="AA62" s="710"/>
      <c r="AB62" s="710"/>
      <c r="AC62" s="710"/>
      <c r="AD62" s="712"/>
      <c r="AE62" s="710"/>
      <c r="AF62" s="710"/>
      <c r="AG62" s="710"/>
      <c r="AH62" s="710"/>
      <c r="AI62" s="710"/>
      <c r="AJ62" s="710"/>
      <c r="AK62" s="710"/>
      <c r="AL62" s="710"/>
    </row>
    <row r="63" spans="2:38" ht="15.75">
      <c r="B63" s="710"/>
      <c r="C63" s="710"/>
      <c r="D63" s="710"/>
      <c r="E63" s="710"/>
      <c r="F63" s="710"/>
      <c r="G63" s="710"/>
      <c r="H63" s="710"/>
      <c r="I63" s="710"/>
      <c r="J63" s="710"/>
      <c r="K63" s="710"/>
      <c r="L63" s="710"/>
      <c r="M63" s="710"/>
      <c r="N63" s="710"/>
      <c r="O63" s="710"/>
      <c r="P63" s="710"/>
      <c r="Q63" s="710"/>
      <c r="R63" s="710"/>
      <c r="S63" s="710"/>
      <c r="T63" s="710"/>
      <c r="U63" s="710"/>
      <c r="V63" s="710"/>
      <c r="W63" s="710"/>
      <c r="X63" s="710"/>
      <c r="Y63" s="710"/>
      <c r="Z63" s="710"/>
      <c r="AA63" s="710"/>
      <c r="AB63" s="710"/>
      <c r="AC63" s="710"/>
      <c r="AD63" s="710"/>
      <c r="AE63" s="710"/>
      <c r="AF63" s="710"/>
      <c r="AG63" s="710"/>
      <c r="AH63" s="710"/>
      <c r="AI63" s="710"/>
      <c r="AJ63" s="710"/>
      <c r="AK63" s="710"/>
      <c r="AL63" s="710"/>
    </row>
  </sheetData>
  <mergeCells count="30">
    <mergeCell ref="D59:E59"/>
    <mergeCell ref="AI59:AJ59"/>
    <mergeCell ref="U60:W61"/>
    <mergeCell ref="Y60:AA61"/>
    <mergeCell ref="AC60:AE61"/>
    <mergeCell ref="AG60:AH61"/>
    <mergeCell ref="D36:E37"/>
    <mergeCell ref="AI36:AJ36"/>
    <mergeCell ref="D39:E41"/>
    <mergeCell ref="AI40:AJ56"/>
    <mergeCell ref="D43:E45"/>
    <mergeCell ref="J44:O45"/>
    <mergeCell ref="D47:E49"/>
    <mergeCell ref="D51:E53"/>
    <mergeCell ref="D55:E57"/>
    <mergeCell ref="Y44:AD45"/>
    <mergeCell ref="F60:G61"/>
    <mergeCell ref="I60:K61"/>
    <mergeCell ref="M60:O61"/>
    <mergeCell ref="Q60:S61"/>
    <mergeCell ref="AC34:AE35"/>
    <mergeCell ref="AG34:AH35"/>
    <mergeCell ref="K3:O3"/>
    <mergeCell ref="X3:AB3"/>
    <mergeCell ref="F34:G35"/>
    <mergeCell ref="I34:K35"/>
    <mergeCell ref="M34:O35"/>
    <mergeCell ref="Q34:S35"/>
    <mergeCell ref="U34:W35"/>
    <mergeCell ref="Y34:AA35"/>
  </mergeCells>
  <phoneticPr fontId="93"/>
  <pageMargins left="0.43307086614173229" right="0" top="0.35433070866141736" bottom="0.35433070866141736" header="0.31496062992125984" footer="0.31496062992125984"/>
  <pageSetup paperSize="9" scale="96" orientation="portrait" horizontalDpi="4294967293"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A79"/>
  <sheetViews>
    <sheetView showGridLines="0" view="pageBreakPreview" zoomScale="55" zoomScaleNormal="100" zoomScaleSheetLayoutView="55" workbookViewId="0">
      <selection activeCell="J27" sqref="J27"/>
    </sheetView>
  </sheetViews>
  <sheetFormatPr defaultColWidth="9" defaultRowHeight="24"/>
  <cols>
    <col min="1" max="1" width="8.375" style="246" customWidth="1"/>
    <col min="2" max="2" width="10.125" style="247" customWidth="1"/>
    <col min="3" max="3" width="18.875" style="248" customWidth="1"/>
    <col min="4" max="4" width="59.875" style="248" customWidth="1"/>
    <col min="5" max="6" width="13" style="214" customWidth="1"/>
    <col min="7" max="7" width="25.375" style="214" customWidth="1"/>
    <col min="8" max="9" width="14.125" style="221" customWidth="1"/>
    <col min="10" max="10" width="48.75" style="221" customWidth="1"/>
    <col min="11" max="11" width="58.75" style="221" customWidth="1"/>
    <col min="12" max="12" width="4.375" style="246" customWidth="1"/>
    <col min="13" max="13" width="11" style="715" customWidth="1"/>
    <col min="14" max="14" width="10.625" style="728" customWidth="1"/>
    <col min="15" max="15" width="41.75" style="719" bestFit="1" customWidth="1"/>
    <col min="16" max="16" width="13" style="526" customWidth="1"/>
    <col min="17" max="17" width="79" style="247" customWidth="1"/>
    <col min="18" max="254" width="9" style="246"/>
    <col min="255" max="255" width="23.125" style="246" customWidth="1"/>
    <col min="256" max="256" width="10.125" style="246" customWidth="1"/>
    <col min="257" max="257" width="43.75" style="246" customWidth="1"/>
    <col min="258" max="259" width="6.125" style="246" customWidth="1"/>
    <col min="260" max="260" width="35.75" style="246" customWidth="1"/>
    <col min="261" max="261" width="31.5" style="246" customWidth="1"/>
    <col min="262" max="262" width="18.75" style="246" customWidth="1"/>
    <col min="263" max="264" width="9" style="246"/>
    <col min="265" max="265" width="11" style="246" customWidth="1"/>
    <col min="266" max="510" width="9" style="246"/>
    <col min="511" max="511" width="23.125" style="246" customWidth="1"/>
    <col min="512" max="512" width="10.125" style="246" customWidth="1"/>
    <col min="513" max="513" width="43.75" style="246" customWidth="1"/>
    <col min="514" max="515" width="6.125" style="246" customWidth="1"/>
    <col min="516" max="516" width="35.75" style="246" customWidth="1"/>
    <col min="517" max="517" width="31.5" style="246" customWidth="1"/>
    <col min="518" max="518" width="18.75" style="246" customWidth="1"/>
    <col min="519" max="520" width="9" style="246"/>
    <col min="521" max="521" width="11" style="246" customWidth="1"/>
    <col min="522" max="766" width="9" style="246"/>
    <col min="767" max="767" width="23.125" style="246" customWidth="1"/>
    <col min="768" max="768" width="10.125" style="246" customWidth="1"/>
    <col min="769" max="769" width="43.75" style="246" customWidth="1"/>
    <col min="770" max="771" width="6.125" style="246" customWidth="1"/>
    <col min="772" max="772" width="35.75" style="246" customWidth="1"/>
    <col min="773" max="773" width="31.5" style="246" customWidth="1"/>
    <col min="774" max="774" width="18.75" style="246" customWidth="1"/>
    <col min="775" max="776" width="9" style="246"/>
    <col min="777" max="777" width="11" style="246" customWidth="1"/>
    <col min="778" max="1022" width="9" style="246"/>
    <col min="1023" max="1023" width="23.125" style="246" customWidth="1"/>
    <col min="1024" max="1024" width="10.125" style="246" customWidth="1"/>
    <col min="1025" max="1025" width="43.75" style="246" customWidth="1"/>
    <col min="1026" max="1027" width="6.125" style="246" customWidth="1"/>
    <col min="1028" max="1028" width="35.75" style="246" customWidth="1"/>
    <col min="1029" max="1029" width="31.5" style="246" customWidth="1"/>
    <col min="1030" max="1030" width="18.75" style="246" customWidth="1"/>
    <col min="1031" max="1032" width="9" style="246"/>
    <col min="1033" max="1033" width="11" style="246" customWidth="1"/>
    <col min="1034" max="1278" width="9" style="246"/>
    <col min="1279" max="1279" width="23.125" style="246" customWidth="1"/>
    <col min="1280" max="1280" width="10.125" style="246" customWidth="1"/>
    <col min="1281" max="1281" width="43.75" style="246" customWidth="1"/>
    <col min="1282" max="1283" width="6.125" style="246" customWidth="1"/>
    <col min="1284" max="1284" width="35.75" style="246" customWidth="1"/>
    <col min="1285" max="1285" width="31.5" style="246" customWidth="1"/>
    <col min="1286" max="1286" width="18.75" style="246" customWidth="1"/>
    <col min="1287" max="1288" width="9" style="246"/>
    <col min="1289" max="1289" width="11" style="246" customWidth="1"/>
    <col min="1290" max="1534" width="9" style="246"/>
    <col min="1535" max="1535" width="23.125" style="246" customWidth="1"/>
    <col min="1536" max="1536" width="10.125" style="246" customWidth="1"/>
    <col min="1537" max="1537" width="43.75" style="246" customWidth="1"/>
    <col min="1538" max="1539" width="6.125" style="246" customWidth="1"/>
    <col min="1540" max="1540" width="35.75" style="246" customWidth="1"/>
    <col min="1541" max="1541" width="31.5" style="246" customWidth="1"/>
    <col min="1542" max="1542" width="18.75" style="246" customWidth="1"/>
    <col min="1543" max="1544" width="9" style="246"/>
    <col min="1545" max="1545" width="11" style="246" customWidth="1"/>
    <col min="1546" max="1790" width="9" style="246"/>
    <col min="1791" max="1791" width="23.125" style="246" customWidth="1"/>
    <col min="1792" max="1792" width="10.125" style="246" customWidth="1"/>
    <col min="1793" max="1793" width="43.75" style="246" customWidth="1"/>
    <col min="1794" max="1795" width="6.125" style="246" customWidth="1"/>
    <col min="1796" max="1796" width="35.75" style="246" customWidth="1"/>
    <col min="1797" max="1797" width="31.5" style="246" customWidth="1"/>
    <col min="1798" max="1798" width="18.75" style="246" customWidth="1"/>
    <col min="1799" max="1800" width="9" style="246"/>
    <col min="1801" max="1801" width="11" style="246" customWidth="1"/>
    <col min="1802" max="2046" width="9" style="246"/>
    <col min="2047" max="2047" width="23.125" style="246" customWidth="1"/>
    <col min="2048" max="2048" width="10.125" style="246" customWidth="1"/>
    <col min="2049" max="2049" width="43.75" style="246" customWidth="1"/>
    <col min="2050" max="2051" width="6.125" style="246" customWidth="1"/>
    <col min="2052" max="2052" width="35.75" style="246" customWidth="1"/>
    <col min="2053" max="2053" width="31.5" style="246" customWidth="1"/>
    <col min="2054" max="2054" width="18.75" style="246" customWidth="1"/>
    <col min="2055" max="2056" width="9" style="246"/>
    <col min="2057" max="2057" width="11" style="246" customWidth="1"/>
    <col min="2058" max="2302" width="9" style="246"/>
    <col min="2303" max="2303" width="23.125" style="246" customWidth="1"/>
    <col min="2304" max="2304" width="10.125" style="246" customWidth="1"/>
    <col min="2305" max="2305" width="43.75" style="246" customWidth="1"/>
    <col min="2306" max="2307" width="6.125" style="246" customWidth="1"/>
    <col min="2308" max="2308" width="35.75" style="246" customWidth="1"/>
    <col min="2309" max="2309" width="31.5" style="246" customWidth="1"/>
    <col min="2310" max="2310" width="18.75" style="246" customWidth="1"/>
    <col min="2311" max="2312" width="9" style="246"/>
    <col min="2313" max="2313" width="11" style="246" customWidth="1"/>
    <col min="2314" max="2558" width="9" style="246"/>
    <col min="2559" max="2559" width="23.125" style="246" customWidth="1"/>
    <col min="2560" max="2560" width="10.125" style="246" customWidth="1"/>
    <col min="2561" max="2561" width="43.75" style="246" customWidth="1"/>
    <col min="2562" max="2563" width="6.125" style="246" customWidth="1"/>
    <col min="2564" max="2564" width="35.75" style="246" customWidth="1"/>
    <col min="2565" max="2565" width="31.5" style="246" customWidth="1"/>
    <col min="2566" max="2566" width="18.75" style="246" customWidth="1"/>
    <col min="2567" max="2568" width="9" style="246"/>
    <col min="2569" max="2569" width="11" style="246" customWidth="1"/>
    <col min="2570" max="2814" width="9" style="246"/>
    <col min="2815" max="2815" width="23.125" style="246" customWidth="1"/>
    <col min="2816" max="2816" width="10.125" style="246" customWidth="1"/>
    <col min="2817" max="2817" width="43.75" style="246" customWidth="1"/>
    <col min="2818" max="2819" width="6.125" style="246" customWidth="1"/>
    <col min="2820" max="2820" width="35.75" style="246" customWidth="1"/>
    <col min="2821" max="2821" width="31.5" style="246" customWidth="1"/>
    <col min="2822" max="2822" width="18.75" style="246" customWidth="1"/>
    <col min="2823" max="2824" width="9" style="246"/>
    <col min="2825" max="2825" width="11" style="246" customWidth="1"/>
    <col min="2826" max="3070" width="9" style="246"/>
    <col min="3071" max="3071" width="23.125" style="246" customWidth="1"/>
    <col min="3072" max="3072" width="10.125" style="246" customWidth="1"/>
    <col min="3073" max="3073" width="43.75" style="246" customWidth="1"/>
    <col min="3074" max="3075" width="6.125" style="246" customWidth="1"/>
    <col min="3076" max="3076" width="35.75" style="246" customWidth="1"/>
    <col min="3077" max="3077" width="31.5" style="246" customWidth="1"/>
    <col min="3078" max="3078" width="18.75" style="246" customWidth="1"/>
    <col min="3079" max="3080" width="9" style="246"/>
    <col min="3081" max="3081" width="11" style="246" customWidth="1"/>
    <col min="3082" max="3326" width="9" style="246"/>
    <col min="3327" max="3327" width="23.125" style="246" customWidth="1"/>
    <col min="3328" max="3328" width="10.125" style="246" customWidth="1"/>
    <col min="3329" max="3329" width="43.75" style="246" customWidth="1"/>
    <col min="3330" max="3331" width="6.125" style="246" customWidth="1"/>
    <col min="3332" max="3332" width="35.75" style="246" customWidth="1"/>
    <col min="3333" max="3333" width="31.5" style="246" customWidth="1"/>
    <col min="3334" max="3334" width="18.75" style="246" customWidth="1"/>
    <col min="3335" max="3336" width="9" style="246"/>
    <col min="3337" max="3337" width="11" style="246" customWidth="1"/>
    <col min="3338" max="3582" width="9" style="246"/>
    <col min="3583" max="3583" width="23.125" style="246" customWidth="1"/>
    <col min="3584" max="3584" width="10.125" style="246" customWidth="1"/>
    <col min="3585" max="3585" width="43.75" style="246" customWidth="1"/>
    <col min="3586" max="3587" width="6.125" style="246" customWidth="1"/>
    <col min="3588" max="3588" width="35.75" style="246" customWidth="1"/>
    <col min="3589" max="3589" width="31.5" style="246" customWidth="1"/>
    <col min="3590" max="3590" width="18.75" style="246" customWidth="1"/>
    <col min="3591" max="3592" width="9" style="246"/>
    <col min="3593" max="3593" width="11" style="246" customWidth="1"/>
    <col min="3594" max="3838" width="9" style="246"/>
    <col min="3839" max="3839" width="23.125" style="246" customWidth="1"/>
    <col min="3840" max="3840" width="10.125" style="246" customWidth="1"/>
    <col min="3841" max="3841" width="43.75" style="246" customWidth="1"/>
    <col min="3842" max="3843" width="6.125" style="246" customWidth="1"/>
    <col min="3844" max="3844" width="35.75" style="246" customWidth="1"/>
    <col min="3845" max="3845" width="31.5" style="246" customWidth="1"/>
    <col min="3846" max="3846" width="18.75" style="246" customWidth="1"/>
    <col min="3847" max="3848" width="9" style="246"/>
    <col min="3849" max="3849" width="11" style="246" customWidth="1"/>
    <col min="3850" max="4094" width="9" style="246"/>
    <col min="4095" max="4095" width="23.125" style="246" customWidth="1"/>
    <col min="4096" max="4096" width="10.125" style="246" customWidth="1"/>
    <col min="4097" max="4097" width="43.75" style="246" customWidth="1"/>
    <col min="4098" max="4099" width="6.125" style="246" customWidth="1"/>
    <col min="4100" max="4100" width="35.75" style="246" customWidth="1"/>
    <col min="4101" max="4101" width="31.5" style="246" customWidth="1"/>
    <col min="4102" max="4102" width="18.75" style="246" customWidth="1"/>
    <col min="4103" max="4104" width="9" style="246"/>
    <col min="4105" max="4105" width="11" style="246" customWidth="1"/>
    <col min="4106" max="4350" width="9" style="246"/>
    <col min="4351" max="4351" width="23.125" style="246" customWidth="1"/>
    <col min="4352" max="4352" width="10.125" style="246" customWidth="1"/>
    <col min="4353" max="4353" width="43.75" style="246" customWidth="1"/>
    <col min="4354" max="4355" width="6.125" style="246" customWidth="1"/>
    <col min="4356" max="4356" width="35.75" style="246" customWidth="1"/>
    <col min="4357" max="4357" width="31.5" style="246" customWidth="1"/>
    <col min="4358" max="4358" width="18.75" style="246" customWidth="1"/>
    <col min="4359" max="4360" width="9" style="246"/>
    <col min="4361" max="4361" width="11" style="246" customWidth="1"/>
    <col min="4362" max="4606" width="9" style="246"/>
    <col min="4607" max="4607" width="23.125" style="246" customWidth="1"/>
    <col min="4608" max="4608" width="10.125" style="246" customWidth="1"/>
    <col min="4609" max="4609" width="43.75" style="246" customWidth="1"/>
    <col min="4610" max="4611" width="6.125" style="246" customWidth="1"/>
    <col min="4612" max="4612" width="35.75" style="246" customWidth="1"/>
    <col min="4613" max="4613" width="31.5" style="246" customWidth="1"/>
    <col min="4614" max="4614" width="18.75" style="246" customWidth="1"/>
    <col min="4615" max="4616" width="9" style="246"/>
    <col min="4617" max="4617" width="11" style="246" customWidth="1"/>
    <col min="4618" max="4862" width="9" style="246"/>
    <col min="4863" max="4863" width="23.125" style="246" customWidth="1"/>
    <col min="4864" max="4864" width="10.125" style="246" customWidth="1"/>
    <col min="4865" max="4865" width="43.75" style="246" customWidth="1"/>
    <col min="4866" max="4867" width="6.125" style="246" customWidth="1"/>
    <col min="4868" max="4868" width="35.75" style="246" customWidth="1"/>
    <col min="4869" max="4869" width="31.5" style="246" customWidth="1"/>
    <col min="4870" max="4870" width="18.75" style="246" customWidth="1"/>
    <col min="4871" max="4872" width="9" style="246"/>
    <col min="4873" max="4873" width="11" style="246" customWidth="1"/>
    <col min="4874" max="5118" width="9" style="246"/>
    <col min="5119" max="5119" width="23.125" style="246" customWidth="1"/>
    <col min="5120" max="5120" width="10.125" style="246" customWidth="1"/>
    <col min="5121" max="5121" width="43.75" style="246" customWidth="1"/>
    <col min="5122" max="5123" width="6.125" style="246" customWidth="1"/>
    <col min="5124" max="5124" width="35.75" style="246" customWidth="1"/>
    <col min="5125" max="5125" width="31.5" style="246" customWidth="1"/>
    <col min="5126" max="5126" width="18.75" style="246" customWidth="1"/>
    <col min="5127" max="5128" width="9" style="246"/>
    <col min="5129" max="5129" width="11" style="246" customWidth="1"/>
    <col min="5130" max="5374" width="9" style="246"/>
    <col min="5375" max="5375" width="23.125" style="246" customWidth="1"/>
    <col min="5376" max="5376" width="10.125" style="246" customWidth="1"/>
    <col min="5377" max="5377" width="43.75" style="246" customWidth="1"/>
    <col min="5378" max="5379" width="6.125" style="246" customWidth="1"/>
    <col min="5380" max="5380" width="35.75" style="246" customWidth="1"/>
    <col min="5381" max="5381" width="31.5" style="246" customWidth="1"/>
    <col min="5382" max="5382" width="18.75" style="246" customWidth="1"/>
    <col min="5383" max="5384" width="9" style="246"/>
    <col min="5385" max="5385" width="11" style="246" customWidth="1"/>
    <col min="5386" max="5630" width="9" style="246"/>
    <col min="5631" max="5631" width="23.125" style="246" customWidth="1"/>
    <col min="5632" max="5632" width="10.125" style="246" customWidth="1"/>
    <col min="5633" max="5633" width="43.75" style="246" customWidth="1"/>
    <col min="5634" max="5635" width="6.125" style="246" customWidth="1"/>
    <col min="5636" max="5636" width="35.75" style="246" customWidth="1"/>
    <col min="5637" max="5637" width="31.5" style="246" customWidth="1"/>
    <col min="5638" max="5638" width="18.75" style="246" customWidth="1"/>
    <col min="5639" max="5640" width="9" style="246"/>
    <col min="5641" max="5641" width="11" style="246" customWidth="1"/>
    <col min="5642" max="5886" width="9" style="246"/>
    <col min="5887" max="5887" width="23.125" style="246" customWidth="1"/>
    <col min="5888" max="5888" width="10.125" style="246" customWidth="1"/>
    <col min="5889" max="5889" width="43.75" style="246" customWidth="1"/>
    <col min="5890" max="5891" width="6.125" style="246" customWidth="1"/>
    <col min="5892" max="5892" width="35.75" style="246" customWidth="1"/>
    <col min="5893" max="5893" width="31.5" style="246" customWidth="1"/>
    <col min="5894" max="5894" width="18.75" style="246" customWidth="1"/>
    <col min="5895" max="5896" width="9" style="246"/>
    <col min="5897" max="5897" width="11" style="246" customWidth="1"/>
    <col min="5898" max="6142" width="9" style="246"/>
    <col min="6143" max="6143" width="23.125" style="246" customWidth="1"/>
    <col min="6144" max="6144" width="10.125" style="246" customWidth="1"/>
    <col min="6145" max="6145" width="43.75" style="246" customWidth="1"/>
    <col min="6146" max="6147" width="6.125" style="246" customWidth="1"/>
    <col min="6148" max="6148" width="35.75" style="246" customWidth="1"/>
    <col min="6149" max="6149" width="31.5" style="246" customWidth="1"/>
    <col min="6150" max="6150" width="18.75" style="246" customWidth="1"/>
    <col min="6151" max="6152" width="9" style="246"/>
    <col min="6153" max="6153" width="11" style="246" customWidth="1"/>
    <col min="6154" max="6398" width="9" style="246"/>
    <col min="6399" max="6399" width="23.125" style="246" customWidth="1"/>
    <col min="6400" max="6400" width="10.125" style="246" customWidth="1"/>
    <col min="6401" max="6401" width="43.75" style="246" customWidth="1"/>
    <col min="6402" max="6403" width="6.125" style="246" customWidth="1"/>
    <col min="6404" max="6404" width="35.75" style="246" customWidth="1"/>
    <col min="6405" max="6405" width="31.5" style="246" customWidth="1"/>
    <col min="6406" max="6406" width="18.75" style="246" customWidth="1"/>
    <col min="6407" max="6408" width="9" style="246"/>
    <col min="6409" max="6409" width="11" style="246" customWidth="1"/>
    <col min="6410" max="6654" width="9" style="246"/>
    <col min="6655" max="6655" width="23.125" style="246" customWidth="1"/>
    <col min="6656" max="6656" width="10.125" style="246" customWidth="1"/>
    <col min="6657" max="6657" width="43.75" style="246" customWidth="1"/>
    <col min="6658" max="6659" width="6.125" style="246" customWidth="1"/>
    <col min="6660" max="6660" width="35.75" style="246" customWidth="1"/>
    <col min="6661" max="6661" width="31.5" style="246" customWidth="1"/>
    <col min="6662" max="6662" width="18.75" style="246" customWidth="1"/>
    <col min="6663" max="6664" width="9" style="246"/>
    <col min="6665" max="6665" width="11" style="246" customWidth="1"/>
    <col min="6666" max="6910" width="9" style="246"/>
    <col min="6911" max="6911" width="23.125" style="246" customWidth="1"/>
    <col min="6912" max="6912" width="10.125" style="246" customWidth="1"/>
    <col min="6913" max="6913" width="43.75" style="246" customWidth="1"/>
    <col min="6914" max="6915" width="6.125" style="246" customWidth="1"/>
    <col min="6916" max="6916" width="35.75" style="246" customWidth="1"/>
    <col min="6917" max="6917" width="31.5" style="246" customWidth="1"/>
    <col min="6918" max="6918" width="18.75" style="246" customWidth="1"/>
    <col min="6919" max="6920" width="9" style="246"/>
    <col min="6921" max="6921" width="11" style="246" customWidth="1"/>
    <col min="6922" max="7166" width="9" style="246"/>
    <col min="7167" max="7167" width="23.125" style="246" customWidth="1"/>
    <col min="7168" max="7168" width="10.125" style="246" customWidth="1"/>
    <col min="7169" max="7169" width="43.75" style="246" customWidth="1"/>
    <col min="7170" max="7171" width="6.125" style="246" customWidth="1"/>
    <col min="7172" max="7172" width="35.75" style="246" customWidth="1"/>
    <col min="7173" max="7173" width="31.5" style="246" customWidth="1"/>
    <col min="7174" max="7174" width="18.75" style="246" customWidth="1"/>
    <col min="7175" max="7176" width="9" style="246"/>
    <col min="7177" max="7177" width="11" style="246" customWidth="1"/>
    <col min="7178" max="7422" width="9" style="246"/>
    <col min="7423" max="7423" width="23.125" style="246" customWidth="1"/>
    <col min="7424" max="7424" width="10.125" style="246" customWidth="1"/>
    <col min="7425" max="7425" width="43.75" style="246" customWidth="1"/>
    <col min="7426" max="7427" width="6.125" style="246" customWidth="1"/>
    <col min="7428" max="7428" width="35.75" style="246" customWidth="1"/>
    <col min="7429" max="7429" width="31.5" style="246" customWidth="1"/>
    <col min="7430" max="7430" width="18.75" style="246" customWidth="1"/>
    <col min="7431" max="7432" width="9" style="246"/>
    <col min="7433" max="7433" width="11" style="246" customWidth="1"/>
    <col min="7434" max="7678" width="9" style="246"/>
    <col min="7679" max="7679" width="23.125" style="246" customWidth="1"/>
    <col min="7680" max="7680" width="10.125" style="246" customWidth="1"/>
    <col min="7681" max="7681" width="43.75" style="246" customWidth="1"/>
    <col min="7682" max="7683" width="6.125" style="246" customWidth="1"/>
    <col min="7684" max="7684" width="35.75" style="246" customWidth="1"/>
    <col min="7685" max="7685" width="31.5" style="246" customWidth="1"/>
    <col min="7686" max="7686" width="18.75" style="246" customWidth="1"/>
    <col min="7687" max="7688" width="9" style="246"/>
    <col min="7689" max="7689" width="11" style="246" customWidth="1"/>
    <col min="7690" max="7934" width="9" style="246"/>
    <col min="7935" max="7935" width="23.125" style="246" customWidth="1"/>
    <col min="7936" max="7936" width="10.125" style="246" customWidth="1"/>
    <col min="7937" max="7937" width="43.75" style="246" customWidth="1"/>
    <col min="7938" max="7939" width="6.125" style="246" customWidth="1"/>
    <col min="7940" max="7940" width="35.75" style="246" customWidth="1"/>
    <col min="7941" max="7941" width="31.5" style="246" customWidth="1"/>
    <col min="7942" max="7942" width="18.75" style="246" customWidth="1"/>
    <col min="7943" max="7944" width="9" style="246"/>
    <col min="7945" max="7945" width="11" style="246" customWidth="1"/>
    <col min="7946" max="8190" width="9" style="246"/>
    <col min="8191" max="8191" width="23.125" style="246" customWidth="1"/>
    <col min="8192" max="8192" width="10.125" style="246" customWidth="1"/>
    <col min="8193" max="8193" width="43.75" style="246" customWidth="1"/>
    <col min="8194" max="8195" width="6.125" style="246" customWidth="1"/>
    <col min="8196" max="8196" width="35.75" style="246" customWidth="1"/>
    <col min="8197" max="8197" width="31.5" style="246" customWidth="1"/>
    <col min="8198" max="8198" width="18.75" style="246" customWidth="1"/>
    <col min="8199" max="8200" width="9" style="246"/>
    <col min="8201" max="8201" width="11" style="246" customWidth="1"/>
    <col min="8202" max="8446" width="9" style="246"/>
    <col min="8447" max="8447" width="23.125" style="246" customWidth="1"/>
    <col min="8448" max="8448" width="10.125" style="246" customWidth="1"/>
    <col min="8449" max="8449" width="43.75" style="246" customWidth="1"/>
    <col min="8450" max="8451" width="6.125" style="246" customWidth="1"/>
    <col min="8452" max="8452" width="35.75" style="246" customWidth="1"/>
    <col min="8453" max="8453" width="31.5" style="246" customWidth="1"/>
    <col min="8454" max="8454" width="18.75" style="246" customWidth="1"/>
    <col min="8455" max="8456" width="9" style="246"/>
    <col min="8457" max="8457" width="11" style="246" customWidth="1"/>
    <col min="8458" max="8702" width="9" style="246"/>
    <col min="8703" max="8703" width="23.125" style="246" customWidth="1"/>
    <col min="8704" max="8704" width="10.125" style="246" customWidth="1"/>
    <col min="8705" max="8705" width="43.75" style="246" customWidth="1"/>
    <col min="8706" max="8707" width="6.125" style="246" customWidth="1"/>
    <col min="8708" max="8708" width="35.75" style="246" customWidth="1"/>
    <col min="8709" max="8709" width="31.5" style="246" customWidth="1"/>
    <col min="8710" max="8710" width="18.75" style="246" customWidth="1"/>
    <col min="8711" max="8712" width="9" style="246"/>
    <col min="8713" max="8713" width="11" style="246" customWidth="1"/>
    <col min="8714" max="8958" width="9" style="246"/>
    <col min="8959" max="8959" width="23.125" style="246" customWidth="1"/>
    <col min="8960" max="8960" width="10.125" style="246" customWidth="1"/>
    <col min="8961" max="8961" width="43.75" style="246" customWidth="1"/>
    <col min="8962" max="8963" width="6.125" style="246" customWidth="1"/>
    <col min="8964" max="8964" width="35.75" style="246" customWidth="1"/>
    <col min="8965" max="8965" width="31.5" style="246" customWidth="1"/>
    <col min="8966" max="8966" width="18.75" style="246" customWidth="1"/>
    <col min="8967" max="8968" width="9" style="246"/>
    <col min="8969" max="8969" width="11" style="246" customWidth="1"/>
    <col min="8970" max="9214" width="9" style="246"/>
    <col min="9215" max="9215" width="23.125" style="246" customWidth="1"/>
    <col min="9216" max="9216" width="10.125" style="246" customWidth="1"/>
    <col min="9217" max="9217" width="43.75" style="246" customWidth="1"/>
    <col min="9218" max="9219" width="6.125" style="246" customWidth="1"/>
    <col min="9220" max="9220" width="35.75" style="246" customWidth="1"/>
    <col min="9221" max="9221" width="31.5" style="246" customWidth="1"/>
    <col min="9222" max="9222" width="18.75" style="246" customWidth="1"/>
    <col min="9223" max="9224" width="9" style="246"/>
    <col min="9225" max="9225" width="11" style="246" customWidth="1"/>
    <col min="9226" max="9470" width="9" style="246"/>
    <col min="9471" max="9471" width="23.125" style="246" customWidth="1"/>
    <col min="9472" max="9472" width="10.125" style="246" customWidth="1"/>
    <col min="9473" max="9473" width="43.75" style="246" customWidth="1"/>
    <col min="9474" max="9475" width="6.125" style="246" customWidth="1"/>
    <col min="9476" max="9476" width="35.75" style="246" customWidth="1"/>
    <col min="9477" max="9477" width="31.5" style="246" customWidth="1"/>
    <col min="9478" max="9478" width="18.75" style="246" customWidth="1"/>
    <col min="9479" max="9480" width="9" style="246"/>
    <col min="9481" max="9481" width="11" style="246" customWidth="1"/>
    <col min="9482" max="9726" width="9" style="246"/>
    <col min="9727" max="9727" width="23.125" style="246" customWidth="1"/>
    <col min="9728" max="9728" width="10.125" style="246" customWidth="1"/>
    <col min="9729" max="9729" width="43.75" style="246" customWidth="1"/>
    <col min="9730" max="9731" width="6.125" style="246" customWidth="1"/>
    <col min="9732" max="9732" width="35.75" style="246" customWidth="1"/>
    <col min="9733" max="9733" width="31.5" style="246" customWidth="1"/>
    <col min="9734" max="9734" width="18.75" style="246" customWidth="1"/>
    <col min="9735" max="9736" width="9" style="246"/>
    <col min="9737" max="9737" width="11" style="246" customWidth="1"/>
    <col min="9738" max="9982" width="9" style="246"/>
    <col min="9983" max="9983" width="23.125" style="246" customWidth="1"/>
    <col min="9984" max="9984" width="10.125" style="246" customWidth="1"/>
    <col min="9985" max="9985" width="43.75" style="246" customWidth="1"/>
    <col min="9986" max="9987" width="6.125" style="246" customWidth="1"/>
    <col min="9988" max="9988" width="35.75" style="246" customWidth="1"/>
    <col min="9989" max="9989" width="31.5" style="246" customWidth="1"/>
    <col min="9990" max="9990" width="18.75" style="246" customWidth="1"/>
    <col min="9991" max="9992" width="9" style="246"/>
    <col min="9993" max="9993" width="11" style="246" customWidth="1"/>
    <col min="9994" max="10238" width="9" style="246"/>
    <col min="10239" max="10239" width="23.125" style="246" customWidth="1"/>
    <col min="10240" max="10240" width="10.125" style="246" customWidth="1"/>
    <col min="10241" max="10241" width="43.75" style="246" customWidth="1"/>
    <col min="10242" max="10243" width="6.125" style="246" customWidth="1"/>
    <col min="10244" max="10244" width="35.75" style="246" customWidth="1"/>
    <col min="10245" max="10245" width="31.5" style="246" customWidth="1"/>
    <col min="10246" max="10246" width="18.75" style="246" customWidth="1"/>
    <col min="10247" max="10248" width="9" style="246"/>
    <col min="10249" max="10249" width="11" style="246" customWidth="1"/>
    <col min="10250" max="10494" width="9" style="246"/>
    <col min="10495" max="10495" width="23.125" style="246" customWidth="1"/>
    <col min="10496" max="10496" width="10.125" style="246" customWidth="1"/>
    <col min="10497" max="10497" width="43.75" style="246" customWidth="1"/>
    <col min="10498" max="10499" width="6.125" style="246" customWidth="1"/>
    <col min="10500" max="10500" width="35.75" style="246" customWidth="1"/>
    <col min="10501" max="10501" width="31.5" style="246" customWidth="1"/>
    <col min="10502" max="10502" width="18.75" style="246" customWidth="1"/>
    <col min="10503" max="10504" width="9" style="246"/>
    <col min="10505" max="10505" width="11" style="246" customWidth="1"/>
    <col min="10506" max="10750" width="9" style="246"/>
    <col min="10751" max="10751" width="23.125" style="246" customWidth="1"/>
    <col min="10752" max="10752" width="10.125" style="246" customWidth="1"/>
    <col min="10753" max="10753" width="43.75" style="246" customWidth="1"/>
    <col min="10754" max="10755" width="6.125" style="246" customWidth="1"/>
    <col min="10756" max="10756" width="35.75" style="246" customWidth="1"/>
    <col min="10757" max="10757" width="31.5" style="246" customWidth="1"/>
    <col min="10758" max="10758" width="18.75" style="246" customWidth="1"/>
    <col min="10759" max="10760" width="9" style="246"/>
    <col min="10761" max="10761" width="11" style="246" customWidth="1"/>
    <col min="10762" max="11006" width="9" style="246"/>
    <col min="11007" max="11007" width="23.125" style="246" customWidth="1"/>
    <col min="11008" max="11008" width="10.125" style="246" customWidth="1"/>
    <col min="11009" max="11009" width="43.75" style="246" customWidth="1"/>
    <col min="11010" max="11011" width="6.125" style="246" customWidth="1"/>
    <col min="11012" max="11012" width="35.75" style="246" customWidth="1"/>
    <col min="11013" max="11013" width="31.5" style="246" customWidth="1"/>
    <col min="11014" max="11014" width="18.75" style="246" customWidth="1"/>
    <col min="11015" max="11016" width="9" style="246"/>
    <col min="11017" max="11017" width="11" style="246" customWidth="1"/>
    <col min="11018" max="11262" width="9" style="246"/>
    <col min="11263" max="11263" width="23.125" style="246" customWidth="1"/>
    <col min="11264" max="11264" width="10.125" style="246" customWidth="1"/>
    <col min="11265" max="11265" width="43.75" style="246" customWidth="1"/>
    <col min="11266" max="11267" width="6.125" style="246" customWidth="1"/>
    <col min="11268" max="11268" width="35.75" style="246" customWidth="1"/>
    <col min="11269" max="11269" width="31.5" style="246" customWidth="1"/>
    <col min="11270" max="11270" width="18.75" style="246" customWidth="1"/>
    <col min="11271" max="11272" width="9" style="246"/>
    <col min="11273" max="11273" width="11" style="246" customWidth="1"/>
    <col min="11274" max="11518" width="9" style="246"/>
    <col min="11519" max="11519" width="23.125" style="246" customWidth="1"/>
    <col min="11520" max="11520" width="10.125" style="246" customWidth="1"/>
    <col min="11521" max="11521" width="43.75" style="246" customWidth="1"/>
    <col min="11522" max="11523" width="6.125" style="246" customWidth="1"/>
    <col min="11524" max="11524" width="35.75" style="246" customWidth="1"/>
    <col min="11525" max="11525" width="31.5" style="246" customWidth="1"/>
    <col min="11526" max="11526" width="18.75" style="246" customWidth="1"/>
    <col min="11527" max="11528" width="9" style="246"/>
    <col min="11529" max="11529" width="11" style="246" customWidth="1"/>
    <col min="11530" max="11774" width="9" style="246"/>
    <col min="11775" max="11775" width="23.125" style="246" customWidth="1"/>
    <col min="11776" max="11776" width="10.125" style="246" customWidth="1"/>
    <col min="11777" max="11777" width="43.75" style="246" customWidth="1"/>
    <col min="11778" max="11779" width="6.125" style="246" customWidth="1"/>
    <col min="11780" max="11780" width="35.75" style="246" customWidth="1"/>
    <col min="11781" max="11781" width="31.5" style="246" customWidth="1"/>
    <col min="11782" max="11782" width="18.75" style="246" customWidth="1"/>
    <col min="11783" max="11784" width="9" style="246"/>
    <col min="11785" max="11785" width="11" style="246" customWidth="1"/>
    <col min="11786" max="12030" width="9" style="246"/>
    <col min="12031" max="12031" width="23.125" style="246" customWidth="1"/>
    <col min="12032" max="12032" width="10.125" style="246" customWidth="1"/>
    <col min="12033" max="12033" width="43.75" style="246" customWidth="1"/>
    <col min="12034" max="12035" width="6.125" style="246" customWidth="1"/>
    <col min="12036" max="12036" width="35.75" style="246" customWidth="1"/>
    <col min="12037" max="12037" width="31.5" style="246" customWidth="1"/>
    <col min="12038" max="12038" width="18.75" style="246" customWidth="1"/>
    <col min="12039" max="12040" width="9" style="246"/>
    <col min="12041" max="12041" width="11" style="246" customWidth="1"/>
    <col min="12042" max="12286" width="9" style="246"/>
    <col min="12287" max="12287" width="23.125" style="246" customWidth="1"/>
    <col min="12288" max="12288" width="10.125" style="246" customWidth="1"/>
    <col min="12289" max="12289" width="43.75" style="246" customWidth="1"/>
    <col min="12290" max="12291" width="6.125" style="246" customWidth="1"/>
    <col min="12292" max="12292" width="35.75" style="246" customWidth="1"/>
    <col min="12293" max="12293" width="31.5" style="246" customWidth="1"/>
    <col min="12294" max="12294" width="18.75" style="246" customWidth="1"/>
    <col min="12295" max="12296" width="9" style="246"/>
    <col min="12297" max="12297" width="11" style="246" customWidth="1"/>
    <col min="12298" max="12542" width="9" style="246"/>
    <col min="12543" max="12543" width="23.125" style="246" customWidth="1"/>
    <col min="12544" max="12544" width="10.125" style="246" customWidth="1"/>
    <col min="12545" max="12545" width="43.75" style="246" customWidth="1"/>
    <col min="12546" max="12547" width="6.125" style="246" customWidth="1"/>
    <col min="12548" max="12548" width="35.75" style="246" customWidth="1"/>
    <col min="12549" max="12549" width="31.5" style="246" customWidth="1"/>
    <col min="12550" max="12550" width="18.75" style="246" customWidth="1"/>
    <col min="12551" max="12552" width="9" style="246"/>
    <col min="12553" max="12553" width="11" style="246" customWidth="1"/>
    <col min="12554" max="12798" width="9" style="246"/>
    <col min="12799" max="12799" width="23.125" style="246" customWidth="1"/>
    <col min="12800" max="12800" width="10.125" style="246" customWidth="1"/>
    <col min="12801" max="12801" width="43.75" style="246" customWidth="1"/>
    <col min="12802" max="12803" width="6.125" style="246" customWidth="1"/>
    <col min="12804" max="12804" width="35.75" style="246" customWidth="1"/>
    <col min="12805" max="12805" width="31.5" style="246" customWidth="1"/>
    <col min="12806" max="12806" width="18.75" style="246" customWidth="1"/>
    <col min="12807" max="12808" width="9" style="246"/>
    <col min="12809" max="12809" width="11" style="246" customWidth="1"/>
    <col min="12810" max="13054" width="9" style="246"/>
    <col min="13055" max="13055" width="23.125" style="246" customWidth="1"/>
    <col min="13056" max="13056" width="10.125" style="246" customWidth="1"/>
    <col min="13057" max="13057" width="43.75" style="246" customWidth="1"/>
    <col min="13058" max="13059" width="6.125" style="246" customWidth="1"/>
    <col min="13060" max="13060" width="35.75" style="246" customWidth="1"/>
    <col min="13061" max="13061" width="31.5" style="246" customWidth="1"/>
    <col min="13062" max="13062" width="18.75" style="246" customWidth="1"/>
    <col min="13063" max="13064" width="9" style="246"/>
    <col min="13065" max="13065" width="11" style="246" customWidth="1"/>
    <col min="13066" max="13310" width="9" style="246"/>
    <col min="13311" max="13311" width="23.125" style="246" customWidth="1"/>
    <col min="13312" max="13312" width="10.125" style="246" customWidth="1"/>
    <col min="13313" max="13313" width="43.75" style="246" customWidth="1"/>
    <col min="13314" max="13315" width="6.125" style="246" customWidth="1"/>
    <col min="13316" max="13316" width="35.75" style="246" customWidth="1"/>
    <col min="13317" max="13317" width="31.5" style="246" customWidth="1"/>
    <col min="13318" max="13318" width="18.75" style="246" customWidth="1"/>
    <col min="13319" max="13320" width="9" style="246"/>
    <col min="13321" max="13321" width="11" style="246" customWidth="1"/>
    <col min="13322" max="13566" width="9" style="246"/>
    <col min="13567" max="13567" width="23.125" style="246" customWidth="1"/>
    <col min="13568" max="13568" width="10.125" style="246" customWidth="1"/>
    <col min="13569" max="13569" width="43.75" style="246" customWidth="1"/>
    <col min="13570" max="13571" width="6.125" style="246" customWidth="1"/>
    <col min="13572" max="13572" width="35.75" style="246" customWidth="1"/>
    <col min="13573" max="13573" width="31.5" style="246" customWidth="1"/>
    <col min="13574" max="13574" width="18.75" style="246" customWidth="1"/>
    <col min="13575" max="13576" width="9" style="246"/>
    <col min="13577" max="13577" width="11" style="246" customWidth="1"/>
    <col min="13578" max="13822" width="9" style="246"/>
    <col min="13823" max="13823" width="23.125" style="246" customWidth="1"/>
    <col min="13824" max="13824" width="10.125" style="246" customWidth="1"/>
    <col min="13825" max="13825" width="43.75" style="246" customWidth="1"/>
    <col min="13826" max="13827" width="6.125" style="246" customWidth="1"/>
    <col min="13828" max="13828" width="35.75" style="246" customWidth="1"/>
    <col min="13829" max="13829" width="31.5" style="246" customWidth="1"/>
    <col min="13830" max="13830" width="18.75" style="246" customWidth="1"/>
    <col min="13831" max="13832" width="9" style="246"/>
    <col min="13833" max="13833" width="11" style="246" customWidth="1"/>
    <col min="13834" max="14078" width="9" style="246"/>
    <col min="14079" max="14079" width="23.125" style="246" customWidth="1"/>
    <col min="14080" max="14080" width="10.125" style="246" customWidth="1"/>
    <col min="14081" max="14081" width="43.75" style="246" customWidth="1"/>
    <col min="14082" max="14083" width="6.125" style="246" customWidth="1"/>
    <col min="14084" max="14084" width="35.75" style="246" customWidth="1"/>
    <col min="14085" max="14085" width="31.5" style="246" customWidth="1"/>
    <col min="14086" max="14086" width="18.75" style="246" customWidth="1"/>
    <col min="14087" max="14088" width="9" style="246"/>
    <col min="14089" max="14089" width="11" style="246" customWidth="1"/>
    <col min="14090" max="14334" width="9" style="246"/>
    <col min="14335" max="14335" width="23.125" style="246" customWidth="1"/>
    <col min="14336" max="14336" width="10.125" style="246" customWidth="1"/>
    <col min="14337" max="14337" width="43.75" style="246" customWidth="1"/>
    <col min="14338" max="14339" width="6.125" style="246" customWidth="1"/>
    <col min="14340" max="14340" width="35.75" style="246" customWidth="1"/>
    <col min="14341" max="14341" width="31.5" style="246" customWidth="1"/>
    <col min="14342" max="14342" width="18.75" style="246" customWidth="1"/>
    <col min="14343" max="14344" width="9" style="246"/>
    <col min="14345" max="14345" width="11" style="246" customWidth="1"/>
    <col min="14346" max="14590" width="9" style="246"/>
    <col min="14591" max="14591" width="23.125" style="246" customWidth="1"/>
    <col min="14592" max="14592" width="10.125" style="246" customWidth="1"/>
    <col min="14593" max="14593" width="43.75" style="246" customWidth="1"/>
    <col min="14594" max="14595" width="6.125" style="246" customWidth="1"/>
    <col min="14596" max="14596" width="35.75" style="246" customWidth="1"/>
    <col min="14597" max="14597" width="31.5" style="246" customWidth="1"/>
    <col min="14598" max="14598" width="18.75" style="246" customWidth="1"/>
    <col min="14599" max="14600" width="9" style="246"/>
    <col min="14601" max="14601" width="11" style="246" customWidth="1"/>
    <col min="14602" max="14846" width="9" style="246"/>
    <col min="14847" max="14847" width="23.125" style="246" customWidth="1"/>
    <col min="14848" max="14848" width="10.125" style="246" customWidth="1"/>
    <col min="14849" max="14849" width="43.75" style="246" customWidth="1"/>
    <col min="14850" max="14851" width="6.125" style="246" customWidth="1"/>
    <col min="14852" max="14852" width="35.75" style="246" customWidth="1"/>
    <col min="14853" max="14853" width="31.5" style="246" customWidth="1"/>
    <col min="14854" max="14854" width="18.75" style="246" customWidth="1"/>
    <col min="14855" max="14856" width="9" style="246"/>
    <col min="14857" max="14857" width="11" style="246" customWidth="1"/>
    <col min="14858" max="15102" width="9" style="246"/>
    <col min="15103" max="15103" width="23.125" style="246" customWidth="1"/>
    <col min="15104" max="15104" width="10.125" style="246" customWidth="1"/>
    <col min="15105" max="15105" width="43.75" style="246" customWidth="1"/>
    <col min="15106" max="15107" width="6.125" style="246" customWidth="1"/>
    <col min="15108" max="15108" width="35.75" style="246" customWidth="1"/>
    <col min="15109" max="15109" width="31.5" style="246" customWidth="1"/>
    <col min="15110" max="15110" width="18.75" style="246" customWidth="1"/>
    <col min="15111" max="15112" width="9" style="246"/>
    <col min="15113" max="15113" width="11" style="246" customWidth="1"/>
    <col min="15114" max="15358" width="9" style="246"/>
    <col min="15359" max="15359" width="23.125" style="246" customWidth="1"/>
    <col min="15360" max="15360" width="10.125" style="246" customWidth="1"/>
    <col min="15361" max="15361" width="43.75" style="246" customWidth="1"/>
    <col min="15362" max="15363" width="6.125" style="246" customWidth="1"/>
    <col min="15364" max="15364" width="35.75" style="246" customWidth="1"/>
    <col min="15365" max="15365" width="31.5" style="246" customWidth="1"/>
    <col min="15366" max="15366" width="18.75" style="246" customWidth="1"/>
    <col min="15367" max="15368" width="9" style="246"/>
    <col min="15369" max="15369" width="11" style="246" customWidth="1"/>
    <col min="15370" max="15614" width="9" style="246"/>
    <col min="15615" max="15615" width="23.125" style="246" customWidth="1"/>
    <col min="15616" max="15616" width="10.125" style="246" customWidth="1"/>
    <col min="15617" max="15617" width="43.75" style="246" customWidth="1"/>
    <col min="15618" max="15619" width="6.125" style="246" customWidth="1"/>
    <col min="15620" max="15620" width="35.75" style="246" customWidth="1"/>
    <col min="15621" max="15621" width="31.5" style="246" customWidth="1"/>
    <col min="15622" max="15622" width="18.75" style="246" customWidth="1"/>
    <col min="15623" max="15624" width="9" style="246"/>
    <col min="15625" max="15625" width="11" style="246" customWidth="1"/>
    <col min="15626" max="15870" width="9" style="246"/>
    <col min="15871" max="15871" width="23.125" style="246" customWidth="1"/>
    <col min="15872" max="15872" width="10.125" style="246" customWidth="1"/>
    <col min="15873" max="15873" width="43.75" style="246" customWidth="1"/>
    <col min="15874" max="15875" width="6.125" style="246" customWidth="1"/>
    <col min="15876" max="15876" width="35.75" style="246" customWidth="1"/>
    <col min="15877" max="15877" width="31.5" style="246" customWidth="1"/>
    <col min="15878" max="15878" width="18.75" style="246" customWidth="1"/>
    <col min="15879" max="15880" width="9" style="246"/>
    <col min="15881" max="15881" width="11" style="246" customWidth="1"/>
    <col min="15882" max="16126" width="9" style="246"/>
    <col min="16127" max="16127" width="23.125" style="246" customWidth="1"/>
    <col min="16128" max="16128" width="10.125" style="246" customWidth="1"/>
    <col min="16129" max="16129" width="43.75" style="246" customWidth="1"/>
    <col min="16130" max="16131" width="6.125" style="246" customWidth="1"/>
    <col min="16132" max="16132" width="35.75" style="246" customWidth="1"/>
    <col min="16133" max="16133" width="31.5" style="246" customWidth="1"/>
    <col min="16134" max="16134" width="18.75" style="246" customWidth="1"/>
    <col min="16135" max="16136" width="9" style="246"/>
    <col min="16137" max="16137" width="11" style="246" customWidth="1"/>
    <col min="16138" max="16384" width="9" style="246"/>
  </cols>
  <sheetData>
    <row r="1" spans="1:27" s="243" customFormat="1" ht="37.5">
      <c r="A1" s="1227" t="s">
        <v>786</v>
      </c>
      <c r="B1" s="1227"/>
      <c r="C1" s="1227"/>
      <c r="D1" s="1227"/>
      <c r="E1" s="1227"/>
      <c r="F1" s="1227"/>
      <c r="G1" s="1227"/>
      <c r="H1" s="1227"/>
      <c r="I1" s="1227"/>
      <c r="J1" s="1227"/>
      <c r="K1" s="1227"/>
      <c r="L1" s="282"/>
      <c r="M1" s="715"/>
      <c r="N1" s="811"/>
      <c r="O1" s="519"/>
      <c r="P1" s="520"/>
      <c r="Q1" s="283"/>
      <c r="R1" s="283"/>
      <c r="S1" s="283"/>
      <c r="T1" s="283"/>
      <c r="U1" s="283"/>
      <c r="V1" s="282"/>
      <c r="W1" s="282"/>
      <c r="X1" s="282"/>
      <c r="Y1" s="282"/>
      <c r="Z1" s="282"/>
      <c r="AA1" s="282"/>
    </row>
    <row r="2" spans="1:27" s="243" customFormat="1" ht="18.75" customHeight="1">
      <c r="A2" s="249"/>
      <c r="B2" s="249"/>
      <c r="C2" s="249"/>
      <c r="D2" s="249"/>
      <c r="E2" s="249"/>
      <c r="F2" s="249"/>
      <c r="G2" s="249"/>
      <c r="H2" s="249"/>
      <c r="I2" s="249"/>
      <c r="J2" s="249"/>
      <c r="K2" s="249"/>
      <c r="L2" s="282"/>
      <c r="M2" s="350"/>
      <c r="N2" s="811"/>
      <c r="O2" s="519"/>
      <c r="P2" s="520"/>
      <c r="Q2" s="283"/>
      <c r="R2" s="283"/>
      <c r="S2" s="283"/>
      <c r="T2" s="283"/>
      <c r="U2" s="283"/>
      <c r="V2" s="282"/>
      <c r="W2" s="282"/>
      <c r="X2" s="282"/>
      <c r="Y2" s="282"/>
      <c r="Z2" s="282"/>
      <c r="AA2" s="282"/>
    </row>
    <row r="3" spans="1:27" s="243" customFormat="1" ht="37.5">
      <c r="A3" s="250" t="s">
        <v>739</v>
      </c>
      <c r="C3" s="249"/>
      <c r="D3" s="251"/>
      <c r="E3" s="252"/>
      <c r="F3" s="252"/>
      <c r="G3" s="253" t="s">
        <v>184</v>
      </c>
      <c r="H3" s="253"/>
      <c r="I3" s="253"/>
      <c r="J3" s="284"/>
      <c r="K3" s="284"/>
      <c r="L3" s="285"/>
      <c r="M3" s="350"/>
      <c r="N3" s="811"/>
      <c r="O3" s="519"/>
      <c r="P3" s="520"/>
      <c r="Q3" s="288"/>
      <c r="R3" s="285"/>
      <c r="S3" s="285"/>
      <c r="T3" s="285"/>
      <c r="U3" s="285"/>
      <c r="V3" s="285"/>
      <c r="W3" s="285"/>
      <c r="X3" s="285"/>
      <c r="Y3" s="285"/>
      <c r="Z3" s="285"/>
    </row>
    <row r="4" spans="1:27" s="244" customFormat="1" ht="28.5">
      <c r="A4" s="1228"/>
      <c r="B4" s="1228"/>
      <c r="C4" s="254" t="s">
        <v>185</v>
      </c>
      <c r="D4" s="255" t="s">
        <v>137</v>
      </c>
      <c r="E4" s="738" t="s">
        <v>745</v>
      </c>
      <c r="F4" s="734"/>
      <c r="G4" s="256" t="s">
        <v>186</v>
      </c>
      <c r="H4" s="256" t="s">
        <v>187</v>
      </c>
      <c r="I4" s="257" t="s">
        <v>188</v>
      </c>
      <c r="J4" s="286" t="s">
        <v>189</v>
      </c>
      <c r="K4" s="287" t="s">
        <v>190</v>
      </c>
      <c r="L4" s="288"/>
      <c r="M4" s="715"/>
      <c r="N4" s="523"/>
      <c r="O4" s="719"/>
      <c r="P4" s="521"/>
      <c r="Q4" s="288"/>
      <c r="R4" s="288"/>
      <c r="S4" s="288"/>
      <c r="T4" s="288"/>
      <c r="U4" s="288"/>
      <c r="V4" s="288"/>
      <c r="W4" s="288"/>
      <c r="X4" s="288"/>
      <c r="Y4" s="288"/>
    </row>
    <row r="5" spans="1:27" s="244" customFormat="1" ht="33" customHeight="1">
      <c r="A5" s="1208">
        <v>1</v>
      </c>
      <c r="B5" s="1208"/>
      <c r="C5" s="1221" t="s">
        <v>508</v>
      </c>
      <c r="D5" s="788" t="str">
        <f>O5</f>
        <v>ひがまつブルーインパルス</v>
      </c>
      <c r="E5" s="720" t="s">
        <v>746</v>
      </c>
      <c r="F5" s="278"/>
      <c r="G5" s="1224" t="s">
        <v>748</v>
      </c>
      <c r="H5" s="258" t="s">
        <v>191</v>
      </c>
      <c r="I5" s="259" t="s">
        <v>171</v>
      </c>
      <c r="J5" s="289" t="s">
        <v>169</v>
      </c>
      <c r="K5" s="289" t="str">
        <f>O22</f>
        <v>塩二小ビーンズ</v>
      </c>
      <c r="M5" s="1212" t="s">
        <v>728</v>
      </c>
      <c r="N5" s="720">
        <v>1</v>
      </c>
      <c r="O5" s="744" t="s">
        <v>579</v>
      </c>
      <c r="P5" s="522"/>
      <c r="Q5" s="288"/>
      <c r="T5" s="288"/>
      <c r="U5" s="288"/>
      <c r="V5" s="288"/>
      <c r="W5" s="288"/>
      <c r="X5" s="288"/>
      <c r="Y5" s="288"/>
    </row>
    <row r="6" spans="1:27" s="244" customFormat="1" ht="33">
      <c r="A6" s="1208">
        <v>2</v>
      </c>
      <c r="B6" s="1208"/>
      <c r="C6" s="1222"/>
      <c r="D6" s="788" t="str">
        <f t="shared" ref="D6:D17" si="0">O6</f>
        <v>岩沼西ファイターズ</v>
      </c>
      <c r="E6" s="720" t="s">
        <v>746</v>
      </c>
      <c r="F6" s="278"/>
      <c r="G6" s="1225"/>
      <c r="H6" s="258" t="s">
        <v>191</v>
      </c>
      <c r="I6" s="259" t="s">
        <v>173</v>
      </c>
      <c r="J6" s="289" t="s">
        <v>742</v>
      </c>
      <c r="K6" s="789" t="str">
        <f>O35</f>
        <v>TRY-PAC Jr</v>
      </c>
      <c r="M6" s="1213"/>
      <c r="N6" s="720">
        <v>2</v>
      </c>
      <c r="O6" s="721" t="s">
        <v>153</v>
      </c>
      <c r="P6" s="522"/>
      <c r="Q6" s="288"/>
      <c r="T6" s="288"/>
      <c r="U6" s="288"/>
      <c r="V6" s="288"/>
      <c r="W6" s="288"/>
      <c r="X6" s="288"/>
      <c r="Y6" s="288"/>
    </row>
    <row r="7" spans="1:27" s="244" customFormat="1" ht="33">
      <c r="A7" s="1208">
        <v>3</v>
      </c>
      <c r="B7" s="1208"/>
      <c r="C7" s="1222"/>
      <c r="D7" s="813" t="str">
        <f t="shared" si="0"/>
        <v>南相フェニックス</v>
      </c>
      <c r="E7" s="737" t="s">
        <v>743</v>
      </c>
      <c r="F7" s="736"/>
      <c r="G7" s="1225"/>
      <c r="H7" s="258" t="s">
        <v>191</v>
      </c>
      <c r="I7" s="259" t="s">
        <v>175</v>
      </c>
      <c r="J7" s="745" t="s">
        <v>151</v>
      </c>
      <c r="K7" s="291" t="str">
        <f>O31</f>
        <v>松陵SHARK</v>
      </c>
      <c r="M7" s="1213"/>
      <c r="N7" s="720">
        <v>3</v>
      </c>
      <c r="O7" s="733" t="s">
        <v>577</v>
      </c>
      <c r="P7" s="522"/>
      <c r="Q7" s="288"/>
      <c r="T7" s="288"/>
      <c r="U7" s="288"/>
      <c r="V7" s="288"/>
      <c r="W7" s="288"/>
      <c r="X7" s="288"/>
      <c r="Y7" s="288"/>
    </row>
    <row r="8" spans="1:27" s="244" customFormat="1" ht="33">
      <c r="A8" s="1208">
        <v>4</v>
      </c>
      <c r="B8" s="1208"/>
      <c r="C8" s="1222"/>
      <c r="D8" s="788" t="str">
        <f>O8</f>
        <v>荒町フェニックス</v>
      </c>
      <c r="E8" s="720" t="s">
        <v>746</v>
      </c>
      <c r="F8" s="278"/>
      <c r="G8" s="1225"/>
      <c r="H8" s="258" t="s">
        <v>194</v>
      </c>
      <c r="I8" s="259" t="s">
        <v>176</v>
      </c>
      <c r="J8" s="289" t="s">
        <v>155</v>
      </c>
      <c r="K8" s="289" t="str">
        <f>O28</f>
        <v>ブルーソウルズＸ</v>
      </c>
      <c r="M8" s="1213"/>
      <c r="N8" s="720">
        <v>4</v>
      </c>
      <c r="O8" s="721" t="s">
        <v>147</v>
      </c>
      <c r="P8" s="522"/>
      <c r="Q8" s="288"/>
      <c r="T8" s="288"/>
      <c r="U8" s="288"/>
      <c r="V8" s="288"/>
      <c r="W8" s="288"/>
      <c r="X8" s="288"/>
      <c r="Y8" s="288"/>
    </row>
    <row r="9" spans="1:27" s="244" customFormat="1" ht="33" customHeight="1">
      <c r="A9" s="1208">
        <v>5</v>
      </c>
      <c r="B9" s="1208"/>
      <c r="C9" s="1223"/>
      <c r="D9" s="788" t="str">
        <f t="shared" si="0"/>
        <v>原小ファイターズ</v>
      </c>
      <c r="E9" s="720" t="s">
        <v>746</v>
      </c>
      <c r="F9" s="735"/>
      <c r="G9" s="1225"/>
      <c r="H9" s="258" t="s">
        <v>194</v>
      </c>
      <c r="I9" s="259" t="s">
        <v>177</v>
      </c>
      <c r="J9" s="289" t="s">
        <v>579</v>
      </c>
      <c r="K9" s="289" t="str">
        <f>O34</f>
        <v>ひがまつブルードルフィンズ</v>
      </c>
      <c r="M9" s="1214"/>
      <c r="N9" s="720">
        <v>5</v>
      </c>
      <c r="O9" s="721" t="s">
        <v>152</v>
      </c>
      <c r="P9" s="522"/>
      <c r="Q9" s="288"/>
      <c r="T9" s="288"/>
      <c r="U9" s="288"/>
      <c r="V9" s="288"/>
      <c r="W9" s="288"/>
      <c r="X9" s="288"/>
      <c r="Y9" s="288"/>
    </row>
    <row r="10" spans="1:27" s="244" customFormat="1" ht="33" customHeight="1">
      <c r="A10" s="1208">
        <v>6</v>
      </c>
      <c r="B10" s="1208"/>
      <c r="C10" s="1221" t="s">
        <v>737</v>
      </c>
      <c r="D10" s="788" t="str">
        <f t="shared" si="0"/>
        <v>館ジャングルー</v>
      </c>
      <c r="E10" s="720" t="s">
        <v>746</v>
      </c>
      <c r="F10" s="278"/>
      <c r="G10" s="1224" t="s">
        <v>749</v>
      </c>
      <c r="H10" s="258" t="s">
        <v>191</v>
      </c>
      <c r="I10" s="259" t="s">
        <v>178</v>
      </c>
      <c r="J10" s="290" t="str">
        <f>O14</f>
        <v>一期一会</v>
      </c>
      <c r="K10" s="290" t="str">
        <f>O21</f>
        <v>SSOK</v>
      </c>
      <c r="M10" s="1212" t="s">
        <v>216</v>
      </c>
      <c r="N10" s="720">
        <v>6</v>
      </c>
      <c r="O10" s="721" t="s">
        <v>154</v>
      </c>
      <c r="P10" s="522"/>
      <c r="Q10" s="288"/>
      <c r="T10" s="288"/>
      <c r="U10" s="288"/>
      <c r="V10" s="288"/>
      <c r="W10" s="288"/>
      <c r="X10" s="288"/>
      <c r="Y10" s="288"/>
    </row>
    <row r="11" spans="1:27" s="244" customFormat="1" ht="33">
      <c r="A11" s="1208">
        <v>7</v>
      </c>
      <c r="B11" s="1208"/>
      <c r="C11" s="1222"/>
      <c r="D11" s="788" t="str">
        <f t="shared" si="0"/>
        <v>Pchans</v>
      </c>
      <c r="E11" s="720" t="s">
        <v>746</v>
      </c>
      <c r="F11" s="278"/>
      <c r="G11" s="1225"/>
      <c r="H11" s="258" t="s">
        <v>191</v>
      </c>
      <c r="I11" s="259" t="s">
        <v>179</v>
      </c>
      <c r="J11" s="289" t="s">
        <v>152</v>
      </c>
      <c r="K11" s="289" t="str">
        <f>O36</f>
        <v>原小ファイターズジュニア</v>
      </c>
      <c r="M11" s="1213"/>
      <c r="N11" s="720">
        <v>7</v>
      </c>
      <c r="O11" s="721" t="s">
        <v>361</v>
      </c>
      <c r="P11" s="522"/>
      <c r="Q11" s="288"/>
      <c r="T11" s="288"/>
      <c r="U11" s="288"/>
      <c r="V11" s="288"/>
      <c r="W11" s="288"/>
      <c r="X11" s="288"/>
      <c r="Y11" s="288"/>
    </row>
    <row r="12" spans="1:27" s="244" customFormat="1" ht="33">
      <c r="A12" s="1208">
        <v>8</v>
      </c>
      <c r="B12" s="1208"/>
      <c r="C12" s="1222"/>
      <c r="D12" s="788" t="str">
        <f t="shared" si="0"/>
        <v>松陵ヤンキーズ</v>
      </c>
      <c r="E12" s="720" t="s">
        <v>746</v>
      </c>
      <c r="F12" s="278"/>
      <c r="G12" s="1225"/>
      <c r="H12" s="258" t="s">
        <v>191</v>
      </c>
      <c r="I12" s="259" t="s">
        <v>180</v>
      </c>
      <c r="J12" s="289" t="s">
        <v>147</v>
      </c>
      <c r="K12" s="289" t="str">
        <f>O30</f>
        <v>荒町エッグ'S</v>
      </c>
      <c r="M12" s="1213"/>
      <c r="N12" s="720">
        <v>8</v>
      </c>
      <c r="O12" s="721" t="s">
        <v>151</v>
      </c>
      <c r="P12" s="522"/>
      <c r="Q12" s="288"/>
      <c r="T12" s="288"/>
      <c r="U12" s="288"/>
      <c r="V12" s="288"/>
      <c r="W12" s="288"/>
      <c r="X12" s="288"/>
      <c r="Y12" s="288"/>
    </row>
    <row r="13" spans="1:27" s="244" customFormat="1" ht="33.75" customHeight="1">
      <c r="A13" s="1208">
        <v>9</v>
      </c>
      <c r="B13" s="1208"/>
      <c r="C13" s="1222"/>
      <c r="D13" s="813" t="str">
        <f t="shared" si="0"/>
        <v>本宮ブラック・シャークス</v>
      </c>
      <c r="E13" s="737" t="s">
        <v>744</v>
      </c>
      <c r="F13" s="736"/>
      <c r="G13" s="1225"/>
      <c r="H13" s="258" t="s">
        <v>381</v>
      </c>
      <c r="I13" s="259" t="s">
        <v>181</v>
      </c>
      <c r="J13" s="289" t="s">
        <v>154</v>
      </c>
      <c r="K13" s="289" t="str">
        <f>O26</f>
        <v>館スカイファイターズ</v>
      </c>
      <c r="M13" s="1214"/>
      <c r="N13" s="720">
        <v>9</v>
      </c>
      <c r="O13" s="733" t="s">
        <v>729</v>
      </c>
      <c r="P13" s="522"/>
      <c r="Q13" s="288"/>
      <c r="T13" s="288"/>
      <c r="U13" s="288"/>
      <c r="V13" s="288"/>
      <c r="W13" s="288"/>
      <c r="X13" s="288"/>
      <c r="Y13" s="288"/>
    </row>
    <row r="14" spans="1:27" s="244" customFormat="1" ht="33">
      <c r="A14" s="1208">
        <v>10</v>
      </c>
      <c r="B14" s="1208"/>
      <c r="C14" s="1221" t="s">
        <v>509</v>
      </c>
      <c r="D14" s="788" t="str">
        <f t="shared" si="0"/>
        <v>一期一会</v>
      </c>
      <c r="E14" s="720" t="s">
        <v>746</v>
      </c>
      <c r="F14" s="278"/>
      <c r="G14" s="1225"/>
      <c r="H14" s="258" t="s">
        <v>381</v>
      </c>
      <c r="I14" s="259" t="s">
        <v>183</v>
      </c>
      <c r="J14" s="290" t="s">
        <v>143</v>
      </c>
      <c r="K14" s="290" t="str">
        <f>O27</f>
        <v>PchansRS</v>
      </c>
      <c r="M14" s="1212" t="s">
        <v>217</v>
      </c>
      <c r="N14" s="720">
        <v>10</v>
      </c>
      <c r="O14" s="722" t="s">
        <v>182</v>
      </c>
      <c r="P14" s="522"/>
      <c r="Q14" s="279"/>
      <c r="T14" s="288"/>
      <c r="U14" s="288"/>
      <c r="V14" s="288"/>
      <c r="W14" s="288"/>
      <c r="X14" s="288"/>
      <c r="Y14" s="288"/>
    </row>
    <row r="15" spans="1:27" s="244" customFormat="1" ht="33">
      <c r="A15" s="1208">
        <v>11</v>
      </c>
      <c r="B15" s="1208"/>
      <c r="C15" s="1222"/>
      <c r="D15" s="788" t="str">
        <f t="shared" si="0"/>
        <v>塩二小ソニック</v>
      </c>
      <c r="E15" s="720" t="s">
        <v>746</v>
      </c>
      <c r="F15" s="278"/>
      <c r="G15" s="1226" t="s">
        <v>754</v>
      </c>
      <c r="H15" s="258" t="s">
        <v>380</v>
      </c>
      <c r="I15" s="732" t="s">
        <v>727</v>
      </c>
      <c r="J15" s="289" t="s">
        <v>153</v>
      </c>
      <c r="K15" s="289" t="s">
        <v>752</v>
      </c>
      <c r="M15" s="1213"/>
      <c r="N15" s="720">
        <v>11</v>
      </c>
      <c r="O15" s="722" t="s">
        <v>169</v>
      </c>
      <c r="P15" s="522"/>
      <c r="Q15" s="279"/>
      <c r="T15" s="288"/>
      <c r="U15" s="288"/>
      <c r="V15" s="288"/>
      <c r="W15" s="288"/>
      <c r="X15" s="288"/>
      <c r="Y15" s="288"/>
    </row>
    <row r="16" spans="1:27" s="244" customFormat="1" ht="33">
      <c r="A16" s="1208">
        <v>12</v>
      </c>
      <c r="B16" s="1208"/>
      <c r="C16" s="1222"/>
      <c r="D16" s="788" t="str">
        <f t="shared" si="0"/>
        <v>ブルーソウルズ</v>
      </c>
      <c r="E16" s="720" t="s">
        <v>746</v>
      </c>
      <c r="F16" s="278"/>
      <c r="G16" s="1226"/>
      <c r="H16" s="258" t="s">
        <v>380</v>
      </c>
      <c r="I16" s="732" t="s">
        <v>750</v>
      </c>
      <c r="J16" s="787" t="str">
        <f>O7</f>
        <v>南相フェニックス</v>
      </c>
      <c r="K16" s="787" t="str">
        <f>O32</f>
        <v>南相フェニックスＪｒ</v>
      </c>
      <c r="M16" s="1213"/>
      <c r="N16" s="720">
        <v>12</v>
      </c>
      <c r="O16" s="722" t="s">
        <v>155</v>
      </c>
      <c r="P16" s="522"/>
      <c r="Q16" s="279"/>
      <c r="T16" s="288"/>
      <c r="U16" s="288"/>
      <c r="V16" s="288"/>
      <c r="W16" s="288"/>
      <c r="X16" s="288"/>
      <c r="Y16" s="288"/>
    </row>
    <row r="17" spans="1:26" s="244" customFormat="1" ht="33">
      <c r="A17" s="1208">
        <v>13</v>
      </c>
      <c r="B17" s="1208"/>
      <c r="C17" s="1223"/>
      <c r="D17" s="813" t="str">
        <f t="shared" si="0"/>
        <v>いいのフェニックス</v>
      </c>
      <c r="E17" s="737" t="s">
        <v>743</v>
      </c>
      <c r="F17" s="736"/>
      <c r="G17" s="1226"/>
      <c r="H17" s="258" t="s">
        <v>381</v>
      </c>
      <c r="I17" s="732" t="s">
        <v>751</v>
      </c>
      <c r="J17" s="787" t="str">
        <f>O17</f>
        <v>いいのフェニックス</v>
      </c>
      <c r="K17" s="787" t="str">
        <f>O33</f>
        <v>いいのチビックス</v>
      </c>
      <c r="M17" s="1214"/>
      <c r="N17" s="720">
        <v>13</v>
      </c>
      <c r="O17" s="739" t="s">
        <v>578</v>
      </c>
      <c r="P17" s="522"/>
      <c r="Q17" s="279"/>
      <c r="T17" s="288"/>
      <c r="U17" s="288"/>
      <c r="V17" s="288"/>
      <c r="W17" s="288"/>
      <c r="X17" s="288"/>
      <c r="Y17" s="288"/>
    </row>
    <row r="18" spans="1:26" s="243" customFormat="1" ht="33" customHeight="1">
      <c r="A18" s="260"/>
      <c r="B18" s="260"/>
      <c r="C18" s="261"/>
      <c r="D18" s="262"/>
      <c r="E18" s="263"/>
      <c r="F18" s="263"/>
      <c r="G18" s="1226"/>
      <c r="H18" s="258" t="s">
        <v>381</v>
      </c>
      <c r="I18" s="732" t="s">
        <v>753</v>
      </c>
      <c r="J18" s="787" t="str">
        <f>O13</f>
        <v>本宮ブラック・シャークス</v>
      </c>
      <c r="K18" s="787" t="str">
        <f>O25</f>
        <v>本宮ブラック・ドルフィンズ</v>
      </c>
      <c r="L18" s="279"/>
      <c r="M18" s="350"/>
      <c r="N18" s="523"/>
      <c r="O18" s="719"/>
      <c r="P18" s="522"/>
      <c r="Q18" s="279"/>
      <c r="T18" s="279"/>
      <c r="U18" s="279"/>
      <c r="V18" s="279"/>
      <c r="W18" s="279"/>
      <c r="X18" s="279"/>
      <c r="Y18" s="279"/>
      <c r="Z18" s="279"/>
    </row>
    <row r="19" spans="1:26" s="243" customFormat="1" ht="33">
      <c r="A19" s="250" t="s">
        <v>738</v>
      </c>
      <c r="C19" s="261"/>
      <c r="D19" s="251"/>
      <c r="E19" s="263"/>
      <c r="F19" s="263"/>
      <c r="G19" s="1226"/>
      <c r="H19" s="258" t="s">
        <v>381</v>
      </c>
      <c r="I19" s="732" t="s">
        <v>755</v>
      </c>
      <c r="J19" s="289" t="s">
        <v>742</v>
      </c>
      <c r="K19" s="786" t="str">
        <f>O23</f>
        <v>大久保ビッグファイターズ</v>
      </c>
      <c r="L19" s="279"/>
      <c r="M19" s="350"/>
      <c r="N19" s="523"/>
      <c r="O19" s="719"/>
      <c r="P19" s="522"/>
      <c r="Q19" s="279"/>
      <c r="R19" s="279"/>
      <c r="S19" s="279"/>
      <c r="T19" s="279"/>
      <c r="U19" s="279"/>
      <c r="V19" s="279"/>
      <c r="W19" s="279"/>
      <c r="X19" s="279"/>
      <c r="Y19" s="279"/>
      <c r="Z19" s="279"/>
    </row>
    <row r="20" spans="1:26" s="243" customFormat="1" ht="33" customHeight="1">
      <c r="A20" s="1211"/>
      <c r="B20" s="1211"/>
      <c r="C20" s="268" t="s">
        <v>185</v>
      </c>
      <c r="D20" s="269" t="s">
        <v>137</v>
      </c>
      <c r="E20" s="738" t="s">
        <v>745</v>
      </c>
      <c r="F20" s="263"/>
      <c r="G20" s="264"/>
      <c r="H20" s="265"/>
      <c r="I20" s="265"/>
      <c r="J20" s="265"/>
      <c r="K20" s="265"/>
      <c r="L20" s="279"/>
      <c r="M20" s="716"/>
      <c r="N20" s="812"/>
      <c r="O20" s="719"/>
      <c r="P20" s="524"/>
      <c r="Q20" s="279"/>
      <c r="R20" s="279"/>
      <c r="S20" s="279"/>
      <c r="T20" s="279"/>
      <c r="U20" s="279"/>
      <c r="V20" s="279"/>
      <c r="W20" s="279"/>
      <c r="X20" s="279"/>
      <c r="Y20" s="279"/>
      <c r="Z20" s="279"/>
    </row>
    <row r="21" spans="1:26" s="243" customFormat="1" ht="33" customHeight="1">
      <c r="A21" s="1209">
        <v>14</v>
      </c>
      <c r="B21" s="1210"/>
      <c r="C21" s="1220" t="s">
        <v>507</v>
      </c>
      <c r="D21" s="788" t="str">
        <f>O21</f>
        <v>SSOK</v>
      </c>
      <c r="E21" s="720" t="s">
        <v>746</v>
      </c>
      <c r="F21" s="252"/>
      <c r="G21" s="270"/>
      <c r="H21" s="271"/>
      <c r="I21" s="267"/>
      <c r="J21" s="292"/>
      <c r="K21" s="292"/>
      <c r="M21" s="1212" t="s">
        <v>222</v>
      </c>
      <c r="N21" s="723">
        <v>14</v>
      </c>
      <c r="O21" s="721" t="s">
        <v>203</v>
      </c>
      <c r="P21" s="524"/>
      <c r="Q21" s="279"/>
    </row>
    <row r="22" spans="1:26" s="243" customFormat="1" ht="42" customHeight="1">
      <c r="A22" s="1209">
        <v>15</v>
      </c>
      <c r="B22" s="1210"/>
      <c r="C22" s="1220"/>
      <c r="D22" s="788" t="str">
        <f t="shared" ref="D22:D36" si="1">O22</f>
        <v>塩二小ビーンズ</v>
      </c>
      <c r="E22" s="720" t="s">
        <v>746</v>
      </c>
      <c r="G22" s="266"/>
      <c r="H22" s="267"/>
      <c r="I22" s="267"/>
      <c r="J22" s="292"/>
      <c r="K22" s="292"/>
      <c r="M22" s="1213"/>
      <c r="N22" s="723">
        <v>15</v>
      </c>
      <c r="O22" s="722" t="s">
        <v>197</v>
      </c>
      <c r="P22" s="524"/>
      <c r="Q22" s="279"/>
    </row>
    <row r="23" spans="1:26" s="243" customFormat="1" ht="33">
      <c r="A23" s="1209">
        <v>16</v>
      </c>
      <c r="B23" s="1210"/>
      <c r="C23" s="1220"/>
      <c r="D23" s="814" t="str">
        <f t="shared" si="1"/>
        <v>大久保ビッグファイターズ</v>
      </c>
      <c r="E23" s="743" t="s">
        <v>747</v>
      </c>
      <c r="G23" s="266"/>
      <c r="H23" s="272"/>
      <c r="I23" s="272"/>
      <c r="J23" s="272"/>
      <c r="K23" s="272"/>
      <c r="M23" s="1213"/>
      <c r="N23" s="723">
        <v>16</v>
      </c>
      <c r="O23" s="740" t="s">
        <v>730</v>
      </c>
      <c r="P23" s="524"/>
      <c r="Q23" s="279"/>
    </row>
    <row r="24" spans="1:26" s="243" customFormat="1" ht="33" customHeight="1">
      <c r="A24" s="1209">
        <v>17</v>
      </c>
      <c r="B24" s="1210"/>
      <c r="C24" s="1220"/>
      <c r="D24" s="788" t="str">
        <f t="shared" si="1"/>
        <v>岩沼レッドドラゴン</v>
      </c>
      <c r="E24" s="720" t="s">
        <v>746</v>
      </c>
      <c r="G24" s="252"/>
      <c r="H24" s="272"/>
      <c r="I24" s="272"/>
      <c r="J24" s="272"/>
      <c r="K24" s="272"/>
      <c r="M24" s="1214"/>
      <c r="N24" s="723">
        <v>17</v>
      </c>
      <c r="O24" s="722" t="s">
        <v>596</v>
      </c>
      <c r="P24" s="524"/>
      <c r="Q24" s="279"/>
    </row>
    <row r="25" spans="1:26" s="243" customFormat="1" ht="33" customHeight="1">
      <c r="A25" s="1209">
        <v>18</v>
      </c>
      <c r="B25" s="1210"/>
      <c r="C25" s="1215" t="s">
        <v>524</v>
      </c>
      <c r="D25" s="813" t="str">
        <f t="shared" si="1"/>
        <v>本宮ブラック・ドルフィンズ</v>
      </c>
      <c r="E25" s="737" t="s">
        <v>744</v>
      </c>
      <c r="F25" s="815" t="s">
        <v>793</v>
      </c>
      <c r="H25" s="272"/>
      <c r="I25" s="272"/>
      <c r="J25" s="272"/>
      <c r="K25" s="272"/>
      <c r="M25" s="1212" t="s">
        <v>223</v>
      </c>
      <c r="N25" s="723">
        <v>18</v>
      </c>
      <c r="O25" s="742" t="s">
        <v>587</v>
      </c>
      <c r="P25" s="524"/>
      <c r="Q25" s="279"/>
    </row>
    <row r="26" spans="1:26" s="243" customFormat="1" ht="37.5" customHeight="1">
      <c r="A26" s="1209">
        <v>19</v>
      </c>
      <c r="B26" s="1210"/>
      <c r="C26" s="1216"/>
      <c r="D26" s="788" t="str">
        <f t="shared" si="1"/>
        <v>館スカイファイターズ</v>
      </c>
      <c r="E26" s="720" t="s">
        <v>746</v>
      </c>
      <c r="F26" s="252"/>
      <c r="G26" s="731" t="s">
        <v>741</v>
      </c>
      <c r="H26" s="273"/>
      <c r="I26" s="273"/>
      <c r="J26" s="273"/>
      <c r="K26" s="273"/>
      <c r="M26" s="1213"/>
      <c r="N26" s="723">
        <v>19</v>
      </c>
      <c r="O26" s="722" t="s">
        <v>202</v>
      </c>
      <c r="P26" s="524"/>
      <c r="Q26" s="279"/>
    </row>
    <row r="27" spans="1:26" s="243" customFormat="1" ht="33" customHeight="1">
      <c r="A27" s="1209">
        <v>20</v>
      </c>
      <c r="B27" s="1210"/>
      <c r="C27" s="1216"/>
      <c r="D27" s="788" t="str">
        <f t="shared" si="1"/>
        <v>PchansRS</v>
      </c>
      <c r="E27" s="720" t="s">
        <v>746</v>
      </c>
      <c r="F27" s="252"/>
      <c r="G27" s="274"/>
      <c r="H27" s="273"/>
      <c r="I27" s="273"/>
      <c r="J27" s="273"/>
      <c r="K27" s="273"/>
      <c r="M27" s="1213"/>
      <c r="N27" s="723">
        <v>20</v>
      </c>
      <c r="O27" s="722" t="s">
        <v>591</v>
      </c>
      <c r="P27" s="524"/>
      <c r="Q27" s="279"/>
    </row>
    <row r="28" spans="1:26" s="243" customFormat="1" ht="33">
      <c r="A28" s="1209">
        <v>21</v>
      </c>
      <c r="B28" s="1210"/>
      <c r="C28" s="1217"/>
      <c r="D28" s="788" t="str">
        <f t="shared" si="1"/>
        <v>ブルーソウルズＸ</v>
      </c>
      <c r="E28" s="720" t="s">
        <v>746</v>
      </c>
      <c r="F28" s="252"/>
      <c r="G28" s="274"/>
      <c r="H28" s="273"/>
      <c r="I28" s="273"/>
      <c r="J28" s="273"/>
      <c r="K28" s="273"/>
      <c r="M28" s="1214"/>
      <c r="N28" s="723">
        <v>21</v>
      </c>
      <c r="O28" s="722" t="s">
        <v>732</v>
      </c>
      <c r="P28" s="524"/>
      <c r="Q28" s="279"/>
    </row>
    <row r="29" spans="1:26" s="243" customFormat="1" ht="33" customHeight="1">
      <c r="A29" s="1209">
        <v>22</v>
      </c>
      <c r="B29" s="1210"/>
      <c r="C29" s="1215" t="s">
        <v>740</v>
      </c>
      <c r="D29" s="788" t="str">
        <f t="shared" si="1"/>
        <v>岩沼シャイニーズ</v>
      </c>
      <c r="E29" s="720" t="s">
        <v>746</v>
      </c>
      <c r="F29" s="252"/>
      <c r="G29" s="274"/>
      <c r="H29" s="273"/>
      <c r="I29" s="273"/>
      <c r="J29" s="273"/>
      <c r="K29" s="273"/>
      <c r="M29" s="1212" t="s">
        <v>224</v>
      </c>
      <c r="N29" s="723">
        <v>22</v>
      </c>
      <c r="O29" s="722" t="s">
        <v>733</v>
      </c>
      <c r="P29" s="524"/>
      <c r="Q29" s="279"/>
    </row>
    <row r="30" spans="1:26" s="243" customFormat="1" ht="37.5" customHeight="1">
      <c r="A30" s="1209">
        <v>23</v>
      </c>
      <c r="B30" s="1210"/>
      <c r="C30" s="1216"/>
      <c r="D30" s="788" t="str">
        <f t="shared" si="1"/>
        <v>荒町エッグ'S</v>
      </c>
      <c r="E30" s="720" t="s">
        <v>746</v>
      </c>
      <c r="F30" s="252"/>
      <c r="G30" s="274"/>
      <c r="H30" s="273"/>
      <c r="I30" s="273"/>
      <c r="J30" s="273"/>
      <c r="K30" s="273"/>
      <c r="M30" s="1213"/>
      <c r="N30" s="723">
        <v>23</v>
      </c>
      <c r="O30" s="722" t="s">
        <v>734</v>
      </c>
      <c r="P30" s="524"/>
      <c r="Q30" s="279"/>
    </row>
    <row r="31" spans="1:26" s="243" customFormat="1" ht="33">
      <c r="A31" s="1209">
        <v>24</v>
      </c>
      <c r="B31" s="1210"/>
      <c r="C31" s="1216"/>
      <c r="D31" s="788" t="str">
        <f t="shared" si="1"/>
        <v>松陵SHARK</v>
      </c>
      <c r="E31" s="720" t="s">
        <v>746</v>
      </c>
      <c r="F31" s="214"/>
      <c r="G31" s="214"/>
      <c r="H31" s="221"/>
      <c r="I31" s="221"/>
      <c r="J31" s="221"/>
      <c r="K31" s="221"/>
      <c r="M31" s="1213"/>
      <c r="N31" s="723">
        <v>24</v>
      </c>
      <c r="O31" s="722" t="s">
        <v>192</v>
      </c>
      <c r="P31" s="524"/>
      <c r="Q31" s="274"/>
    </row>
    <row r="32" spans="1:26" s="245" customFormat="1" ht="31.9" customHeight="1">
      <c r="A32" s="1209">
        <v>25</v>
      </c>
      <c r="B32" s="1210"/>
      <c r="C32" s="1217"/>
      <c r="D32" s="813" t="str">
        <f t="shared" si="1"/>
        <v>南相フェニックスＪｒ</v>
      </c>
      <c r="E32" s="737" t="s">
        <v>743</v>
      </c>
      <c r="F32" s="275"/>
      <c r="G32" s="214"/>
      <c r="H32" s="221"/>
      <c r="I32" s="221"/>
      <c r="J32" s="221"/>
      <c r="K32" s="221"/>
      <c r="M32" s="1214"/>
      <c r="N32" s="723">
        <v>25</v>
      </c>
      <c r="O32" s="742" t="s">
        <v>609</v>
      </c>
      <c r="P32" s="524"/>
      <c r="Q32" s="274"/>
      <c r="R32" s="274"/>
      <c r="S32" s="274"/>
      <c r="T32" s="274"/>
      <c r="U32" s="274"/>
      <c r="V32" s="274"/>
      <c r="W32" s="274"/>
      <c r="X32" s="274"/>
      <c r="Y32" s="274"/>
      <c r="Z32" s="274"/>
    </row>
    <row r="33" spans="1:26" s="245" customFormat="1" ht="33" customHeight="1">
      <c r="A33" s="1209">
        <v>26</v>
      </c>
      <c r="B33" s="1210"/>
      <c r="C33" s="1215" t="s">
        <v>784</v>
      </c>
      <c r="D33" s="813" t="str">
        <f t="shared" si="1"/>
        <v>いいのチビックス</v>
      </c>
      <c r="E33" s="737" t="s">
        <v>743</v>
      </c>
      <c r="F33" s="275"/>
      <c r="G33" s="214"/>
      <c r="H33" s="221"/>
      <c r="I33" s="221"/>
      <c r="J33" s="221"/>
      <c r="K33" s="221"/>
      <c r="M33" s="1212" t="s">
        <v>735</v>
      </c>
      <c r="N33" s="723">
        <v>26</v>
      </c>
      <c r="O33" s="742" t="s">
        <v>610</v>
      </c>
      <c r="P33" s="525"/>
      <c r="Q33" s="274"/>
      <c r="R33" s="274"/>
      <c r="S33" s="274"/>
      <c r="T33" s="274"/>
      <c r="U33" s="274"/>
      <c r="V33" s="274"/>
      <c r="W33" s="274"/>
      <c r="X33" s="274"/>
      <c r="Y33" s="274"/>
      <c r="Z33" s="274"/>
    </row>
    <row r="34" spans="1:26" s="245" customFormat="1" ht="33">
      <c r="A34" s="1209">
        <v>27</v>
      </c>
      <c r="B34" s="1210"/>
      <c r="C34" s="1216"/>
      <c r="D34" s="788" t="str">
        <f t="shared" si="1"/>
        <v>ひがまつブルードルフィンズ</v>
      </c>
      <c r="E34" s="720" t="s">
        <v>746</v>
      </c>
      <c r="F34" s="275"/>
      <c r="G34" s="214"/>
      <c r="H34" s="221"/>
      <c r="I34" s="221"/>
      <c r="J34" s="221"/>
      <c r="K34" s="221"/>
      <c r="M34" s="1213"/>
      <c r="N34" s="723">
        <v>27</v>
      </c>
      <c r="O34" s="722" t="s">
        <v>379</v>
      </c>
      <c r="P34" s="525"/>
      <c r="Q34" s="274"/>
      <c r="R34" s="274"/>
      <c r="S34" s="274"/>
      <c r="T34" s="274"/>
      <c r="U34" s="274"/>
      <c r="V34" s="274"/>
      <c r="W34" s="274"/>
      <c r="X34" s="274"/>
      <c r="Y34" s="274"/>
      <c r="Z34" s="274"/>
    </row>
    <row r="35" spans="1:26" s="245" customFormat="1" ht="33">
      <c r="A35" s="1209">
        <v>28</v>
      </c>
      <c r="B35" s="1210"/>
      <c r="C35" s="1216"/>
      <c r="D35" s="814" t="str">
        <f t="shared" si="1"/>
        <v>TRY-PAC Jr</v>
      </c>
      <c r="E35" s="743" t="s">
        <v>746</v>
      </c>
      <c r="F35" s="275"/>
      <c r="G35" s="214"/>
      <c r="H35" s="221"/>
      <c r="I35" s="221"/>
      <c r="J35" s="221"/>
      <c r="K35" s="221"/>
      <c r="M35" s="1213"/>
      <c r="N35" s="724">
        <v>28</v>
      </c>
      <c r="O35" s="741" t="s">
        <v>736</v>
      </c>
      <c r="P35" s="525"/>
      <c r="Q35" s="274"/>
      <c r="R35" s="274"/>
      <c r="S35" s="274"/>
      <c r="T35" s="274"/>
      <c r="U35" s="274"/>
      <c r="V35" s="274"/>
      <c r="W35" s="274"/>
      <c r="X35" s="274"/>
      <c r="Y35" s="274"/>
      <c r="Z35" s="274"/>
    </row>
    <row r="36" spans="1:26" s="245" customFormat="1" ht="33">
      <c r="A36" s="1218">
        <v>29</v>
      </c>
      <c r="B36" s="1219"/>
      <c r="C36" s="1217"/>
      <c r="D36" s="788" t="str">
        <f t="shared" si="1"/>
        <v>原小ファイターズジュニア</v>
      </c>
      <c r="E36" s="720" t="s">
        <v>746</v>
      </c>
      <c r="F36" s="275"/>
      <c r="G36" s="214"/>
      <c r="H36" s="221"/>
      <c r="I36" s="221"/>
      <c r="J36" s="221"/>
      <c r="K36" s="221"/>
      <c r="L36" s="274"/>
      <c r="M36" s="1214"/>
      <c r="N36" s="724">
        <v>29</v>
      </c>
      <c r="O36" s="725" t="s">
        <v>196</v>
      </c>
      <c r="P36" s="525"/>
      <c r="Q36" s="274"/>
      <c r="R36" s="274"/>
      <c r="S36" s="274"/>
      <c r="T36" s="274"/>
      <c r="U36" s="274"/>
      <c r="V36" s="274"/>
      <c r="W36" s="274"/>
      <c r="X36" s="274"/>
      <c r="Y36" s="274"/>
      <c r="Z36" s="274"/>
    </row>
    <row r="37" spans="1:26" s="245" customFormat="1" ht="33">
      <c r="A37" s="785" t="s">
        <v>204</v>
      </c>
      <c r="B37" s="274"/>
      <c r="C37" s="274"/>
      <c r="D37" s="275"/>
      <c r="E37" s="275"/>
      <c r="F37" s="275"/>
      <c r="G37" s="214"/>
      <c r="H37" s="221"/>
      <c r="I37" s="221"/>
      <c r="J37" s="221"/>
      <c r="K37" s="221"/>
      <c r="L37" s="274"/>
      <c r="M37" s="726"/>
      <c r="N37" s="275"/>
      <c r="O37" s="727"/>
      <c r="P37" s="525"/>
      <c r="Q37" s="274"/>
      <c r="R37" s="274"/>
      <c r="S37" s="274"/>
      <c r="T37" s="274"/>
      <c r="U37" s="274"/>
      <c r="V37" s="274"/>
      <c r="W37" s="274"/>
      <c r="X37" s="274"/>
      <c r="Y37" s="274"/>
      <c r="Z37" s="274"/>
    </row>
    <row r="38" spans="1:26" s="245" customFormat="1" ht="28.5">
      <c r="A38" s="276" t="s">
        <v>779</v>
      </c>
      <c r="B38" s="274"/>
      <c r="C38" s="274"/>
      <c r="D38" s="275"/>
      <c r="E38" s="275"/>
      <c r="F38" s="275"/>
      <c r="G38" s="214"/>
      <c r="H38" s="221"/>
      <c r="I38" s="221"/>
      <c r="J38" s="221"/>
      <c r="K38" s="221"/>
      <c r="M38" s="275"/>
      <c r="N38" s="275"/>
      <c r="O38" s="719"/>
      <c r="P38" s="525"/>
      <c r="Q38" s="247"/>
    </row>
    <row r="39" spans="1:26">
      <c r="A39" s="245"/>
      <c r="B39" s="274"/>
      <c r="C39" s="274"/>
      <c r="D39" s="275"/>
      <c r="P39" s="525"/>
    </row>
    <row r="40" spans="1:26" ht="30">
      <c r="A40" s="277"/>
      <c r="B40" s="274"/>
      <c r="C40" s="274"/>
      <c r="D40" s="275"/>
      <c r="M40" s="717"/>
      <c r="N40" s="729"/>
      <c r="O40" s="730"/>
    </row>
    <row r="41" spans="1:26" ht="28.5">
      <c r="A41" s="278"/>
      <c r="B41" s="279"/>
      <c r="C41" s="279"/>
      <c r="D41" s="279"/>
      <c r="M41" s="717"/>
      <c r="N41" s="729"/>
      <c r="O41" s="730"/>
    </row>
    <row r="42" spans="1:26" ht="28.5">
      <c r="A42" s="278"/>
      <c r="B42" s="279"/>
      <c r="C42" s="279"/>
      <c r="D42" s="279"/>
      <c r="M42" s="718"/>
      <c r="N42" s="729"/>
      <c r="O42" s="730"/>
    </row>
    <row r="43" spans="1:26">
      <c r="A43" s="280"/>
      <c r="B43" s="279"/>
      <c r="C43" s="279"/>
      <c r="D43" s="279"/>
      <c r="M43" s="718"/>
      <c r="N43" s="729"/>
      <c r="O43" s="730"/>
    </row>
    <row r="44" spans="1:26">
      <c r="A44" s="281"/>
      <c r="B44" s="279"/>
      <c r="C44" s="279"/>
      <c r="D44" s="279"/>
      <c r="M44" s="718"/>
      <c r="N44" s="729"/>
      <c r="O44" s="730"/>
    </row>
    <row r="45" spans="1:26">
      <c r="A45" s="280"/>
      <c r="B45" s="279"/>
      <c r="C45" s="279"/>
      <c r="D45" s="279"/>
    </row>
    <row r="46" spans="1:26">
      <c r="A46" s="281"/>
      <c r="B46" s="243"/>
      <c r="C46" s="279"/>
      <c r="D46" s="279"/>
    </row>
    <row r="47" spans="1:26">
      <c r="A47" s="280"/>
      <c r="B47" s="243"/>
      <c r="C47" s="243"/>
      <c r="D47" s="243"/>
    </row>
    <row r="48" spans="1:26">
      <c r="A48" s="243"/>
      <c r="B48" s="243"/>
      <c r="C48" s="243"/>
      <c r="D48" s="243"/>
    </row>
    <row r="49" spans="1:4">
      <c r="A49" s="243"/>
      <c r="B49" s="243"/>
      <c r="C49" s="243"/>
      <c r="D49" s="243"/>
    </row>
    <row r="50" spans="1:4">
      <c r="A50" s="243"/>
      <c r="B50" s="243"/>
      <c r="C50" s="243"/>
      <c r="D50" s="243"/>
    </row>
    <row r="51" spans="1:4">
      <c r="A51" s="243"/>
      <c r="B51" s="279"/>
      <c r="C51" s="243"/>
      <c r="D51" s="243"/>
    </row>
    <row r="78" spans="21:22" ht="29.25" customHeight="1">
      <c r="U78" s="293"/>
      <c r="V78" s="293"/>
    </row>
    <row r="79" spans="21:22" ht="29.25" customHeight="1">
      <c r="U79" s="293"/>
      <c r="V79" s="293"/>
    </row>
  </sheetData>
  <mergeCells count="49">
    <mergeCell ref="A10:B10"/>
    <mergeCell ref="A11:B11"/>
    <mergeCell ref="A12:B12"/>
    <mergeCell ref="A13:B13"/>
    <mergeCell ref="A14:B14"/>
    <mergeCell ref="A1:K1"/>
    <mergeCell ref="A4:B4"/>
    <mergeCell ref="A5:B5"/>
    <mergeCell ref="A6:B6"/>
    <mergeCell ref="A7:B7"/>
    <mergeCell ref="C5:C9"/>
    <mergeCell ref="A8:B8"/>
    <mergeCell ref="A9:B9"/>
    <mergeCell ref="M10:M13"/>
    <mergeCell ref="M14:M17"/>
    <mergeCell ref="C10:C13"/>
    <mergeCell ref="C14:C17"/>
    <mergeCell ref="G5:G9"/>
    <mergeCell ref="G10:G14"/>
    <mergeCell ref="M5:M9"/>
    <mergeCell ref="G15:G19"/>
    <mergeCell ref="A35:B35"/>
    <mergeCell ref="M33:M36"/>
    <mergeCell ref="A36:B36"/>
    <mergeCell ref="C33:C36"/>
    <mergeCell ref="M21:M24"/>
    <mergeCell ref="M25:M28"/>
    <mergeCell ref="C21:C24"/>
    <mergeCell ref="C25:C28"/>
    <mergeCell ref="A21:B21"/>
    <mergeCell ref="A22:B22"/>
    <mergeCell ref="A30:B30"/>
    <mergeCell ref="A31:B31"/>
    <mergeCell ref="A25:B25"/>
    <mergeCell ref="A26:B26"/>
    <mergeCell ref="A27:B27"/>
    <mergeCell ref="A28:B28"/>
    <mergeCell ref="M29:M32"/>
    <mergeCell ref="C29:C32"/>
    <mergeCell ref="A34:B34"/>
    <mergeCell ref="A32:B32"/>
    <mergeCell ref="A33:B33"/>
    <mergeCell ref="A15:B15"/>
    <mergeCell ref="A16:B16"/>
    <mergeCell ref="A17:B17"/>
    <mergeCell ref="A29:B29"/>
    <mergeCell ref="A23:B23"/>
    <mergeCell ref="A24:B24"/>
    <mergeCell ref="A20:B20"/>
  </mergeCells>
  <phoneticPr fontId="93"/>
  <printOptions horizontalCentered="1"/>
  <pageMargins left="3.937007874015748E-2" right="3.937007874015748E-2" top="0.55118110236220474" bottom="0.15748031496062992" header="0.31496062992125984" footer="0.31496062992125984"/>
  <pageSetup paperSize="9" scale="47" orientation="landscape"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E613-F5A9-4B4D-BC68-910B10319DC7}">
  <sheetPr>
    <tabColor rgb="FFFFFF00"/>
    <pageSetUpPr fitToPage="1"/>
  </sheetPr>
  <dimension ref="A1:EC84"/>
  <sheetViews>
    <sheetView showGridLines="0" view="pageBreakPreview" zoomScale="55" zoomScaleNormal="70" zoomScaleSheetLayoutView="55" workbookViewId="0">
      <selection activeCell="AJ1" sqref="AJ1:AL1048576"/>
    </sheetView>
  </sheetViews>
  <sheetFormatPr defaultColWidth="2.75" defaultRowHeight="28.5"/>
  <cols>
    <col min="1" max="1" width="11" style="4" customWidth="1"/>
    <col min="2" max="2" width="58.25" style="6" customWidth="1"/>
    <col min="3" max="29" width="7.75" style="6" customWidth="1"/>
    <col min="30" max="30" width="6" style="6" customWidth="1"/>
    <col min="31" max="31" width="5.75" style="6" customWidth="1"/>
    <col min="32" max="32" width="16.25" style="6" customWidth="1"/>
    <col min="33" max="33" width="2.75" style="6"/>
    <col min="34" max="34" width="10.375" style="6" customWidth="1"/>
    <col min="35" max="35" width="8.875" style="6" customWidth="1"/>
    <col min="36" max="37" width="8.875" style="818" customWidth="1"/>
    <col min="38" max="38" width="43.875" style="818" customWidth="1"/>
    <col min="39" max="40" width="8.875" style="527" customWidth="1"/>
    <col min="41" max="41" width="60.75" style="543" bestFit="1" customWidth="1"/>
    <col min="42" max="43" width="8.875" style="527" customWidth="1"/>
    <col min="44" max="130" width="8.875" style="6" customWidth="1"/>
    <col min="131" max="131" width="3.375" style="6" customWidth="1"/>
    <col min="132" max="132" width="22.125" style="6" customWidth="1"/>
    <col min="133" max="253" width="2.75" style="6"/>
    <col min="254" max="254" width="6.625" style="6" customWidth="1"/>
    <col min="255" max="255" width="32.375" style="6" bestFit="1" customWidth="1"/>
    <col min="256" max="282" width="4.25" style="6" customWidth="1"/>
    <col min="283" max="283" width="4.625" style="6" customWidth="1"/>
    <col min="284" max="284" width="2.75" style="6"/>
    <col min="285" max="286" width="5.375" style="6" customWidth="1"/>
    <col min="287" max="288" width="5.75" style="6" customWidth="1"/>
    <col min="289" max="289" width="2.75" style="6"/>
    <col min="290" max="290" width="10.375" style="6" customWidth="1"/>
    <col min="291" max="386" width="8.875" style="6" customWidth="1"/>
    <col min="387" max="387" width="3.375" style="6" customWidth="1"/>
    <col min="388" max="388" width="22.125" style="6" customWidth="1"/>
    <col min="389" max="509" width="2.75" style="6"/>
    <col min="510" max="510" width="6.625" style="6" customWidth="1"/>
    <col min="511" max="511" width="32.375" style="6" bestFit="1" customWidth="1"/>
    <col min="512" max="538" width="4.25" style="6" customWidth="1"/>
    <col min="539" max="539" width="4.625" style="6" customWidth="1"/>
    <col min="540" max="540" width="2.75" style="6"/>
    <col min="541" max="542" width="5.375" style="6" customWidth="1"/>
    <col min="543" max="544" width="5.75" style="6" customWidth="1"/>
    <col min="545" max="545" width="2.75" style="6"/>
    <col min="546" max="546" width="10.375" style="6" customWidth="1"/>
    <col min="547" max="642" width="8.875" style="6" customWidth="1"/>
    <col min="643" max="643" width="3.375" style="6" customWidth="1"/>
    <col min="644" max="644" width="22.125" style="6" customWidth="1"/>
    <col min="645" max="765" width="2.75" style="6"/>
    <col min="766" max="766" width="6.625" style="6" customWidth="1"/>
    <col min="767" max="767" width="32.375" style="6" bestFit="1" customWidth="1"/>
    <col min="768" max="794" width="4.25" style="6" customWidth="1"/>
    <col min="795" max="795" width="4.625" style="6" customWidth="1"/>
    <col min="796" max="796" width="2.75" style="6"/>
    <col min="797" max="798" width="5.375" style="6" customWidth="1"/>
    <col min="799" max="800" width="5.75" style="6" customWidth="1"/>
    <col min="801" max="801" width="2.75" style="6"/>
    <col min="802" max="802" width="10.375" style="6" customWidth="1"/>
    <col min="803" max="898" width="8.875" style="6" customWidth="1"/>
    <col min="899" max="899" width="3.375" style="6" customWidth="1"/>
    <col min="900" max="900" width="22.125" style="6" customWidth="1"/>
    <col min="901" max="1021" width="2.75" style="6"/>
    <col min="1022" max="1022" width="6.625" style="6" customWidth="1"/>
    <col min="1023" max="1023" width="32.375" style="6" bestFit="1" customWidth="1"/>
    <col min="1024" max="1050" width="4.25" style="6" customWidth="1"/>
    <col min="1051" max="1051" width="4.625" style="6" customWidth="1"/>
    <col min="1052" max="1052" width="2.75" style="6"/>
    <col min="1053" max="1054" width="5.375" style="6" customWidth="1"/>
    <col min="1055" max="1056" width="5.75" style="6" customWidth="1"/>
    <col min="1057" max="1057" width="2.75" style="6"/>
    <col min="1058" max="1058" width="10.375" style="6" customWidth="1"/>
    <col min="1059" max="1154" width="8.875" style="6" customWidth="1"/>
    <col min="1155" max="1155" width="3.375" style="6" customWidth="1"/>
    <col min="1156" max="1156" width="22.125" style="6" customWidth="1"/>
    <col min="1157" max="1277" width="2.75" style="6"/>
    <col min="1278" max="1278" width="6.625" style="6" customWidth="1"/>
    <col min="1279" max="1279" width="32.375" style="6" bestFit="1" customWidth="1"/>
    <col min="1280" max="1306" width="4.25" style="6" customWidth="1"/>
    <col min="1307" max="1307" width="4.625" style="6" customWidth="1"/>
    <col min="1308" max="1308" width="2.75" style="6"/>
    <col min="1309" max="1310" width="5.375" style="6" customWidth="1"/>
    <col min="1311" max="1312" width="5.75" style="6" customWidth="1"/>
    <col min="1313" max="1313" width="2.75" style="6"/>
    <col min="1314" max="1314" width="10.375" style="6" customWidth="1"/>
    <col min="1315" max="1410" width="8.875" style="6" customWidth="1"/>
    <col min="1411" max="1411" width="3.375" style="6" customWidth="1"/>
    <col min="1412" max="1412" width="22.125" style="6" customWidth="1"/>
    <col min="1413" max="1533" width="2.75" style="6"/>
    <col min="1534" max="1534" width="6.625" style="6" customWidth="1"/>
    <col min="1535" max="1535" width="32.375" style="6" bestFit="1" customWidth="1"/>
    <col min="1536" max="1562" width="4.25" style="6" customWidth="1"/>
    <col min="1563" max="1563" width="4.625" style="6" customWidth="1"/>
    <col min="1564" max="1564" width="2.75" style="6"/>
    <col min="1565" max="1566" width="5.375" style="6" customWidth="1"/>
    <col min="1567" max="1568" width="5.75" style="6" customWidth="1"/>
    <col min="1569" max="1569" width="2.75" style="6"/>
    <col min="1570" max="1570" width="10.375" style="6" customWidth="1"/>
    <col min="1571" max="1666" width="8.875" style="6" customWidth="1"/>
    <col min="1667" max="1667" width="3.375" style="6" customWidth="1"/>
    <col min="1668" max="1668" width="22.125" style="6" customWidth="1"/>
    <col min="1669" max="1789" width="2.75" style="6"/>
    <col min="1790" max="1790" width="6.625" style="6" customWidth="1"/>
    <col min="1791" max="1791" width="32.375" style="6" bestFit="1" customWidth="1"/>
    <col min="1792" max="1818" width="4.25" style="6" customWidth="1"/>
    <col min="1819" max="1819" width="4.625" style="6" customWidth="1"/>
    <col min="1820" max="1820" width="2.75" style="6"/>
    <col min="1821" max="1822" width="5.375" style="6" customWidth="1"/>
    <col min="1823" max="1824" width="5.75" style="6" customWidth="1"/>
    <col min="1825" max="1825" width="2.75" style="6"/>
    <col min="1826" max="1826" width="10.375" style="6" customWidth="1"/>
    <col min="1827" max="1922" width="8.875" style="6" customWidth="1"/>
    <col min="1923" max="1923" width="3.375" style="6" customWidth="1"/>
    <col min="1924" max="1924" width="22.125" style="6" customWidth="1"/>
    <col min="1925" max="2045" width="2.75" style="6"/>
    <col min="2046" max="2046" width="6.625" style="6" customWidth="1"/>
    <col min="2047" max="2047" width="32.375" style="6" bestFit="1" customWidth="1"/>
    <col min="2048" max="2074" width="4.25" style="6" customWidth="1"/>
    <col min="2075" max="2075" width="4.625" style="6" customWidth="1"/>
    <col min="2076" max="2076" width="2.75" style="6"/>
    <col min="2077" max="2078" width="5.375" style="6" customWidth="1"/>
    <col min="2079" max="2080" width="5.75" style="6" customWidth="1"/>
    <col min="2081" max="2081" width="2.75" style="6"/>
    <col min="2082" max="2082" width="10.375" style="6" customWidth="1"/>
    <col min="2083" max="2178" width="8.875" style="6" customWidth="1"/>
    <col min="2179" max="2179" width="3.375" style="6" customWidth="1"/>
    <col min="2180" max="2180" width="22.125" style="6" customWidth="1"/>
    <col min="2181" max="2301" width="2.75" style="6"/>
    <col min="2302" max="2302" width="6.625" style="6" customWidth="1"/>
    <col min="2303" max="2303" width="32.375" style="6" bestFit="1" customWidth="1"/>
    <col min="2304" max="2330" width="4.25" style="6" customWidth="1"/>
    <col min="2331" max="2331" width="4.625" style="6" customWidth="1"/>
    <col min="2332" max="2332" width="2.75" style="6"/>
    <col min="2333" max="2334" width="5.375" style="6" customWidth="1"/>
    <col min="2335" max="2336" width="5.75" style="6" customWidth="1"/>
    <col min="2337" max="2337" width="2.75" style="6"/>
    <col min="2338" max="2338" width="10.375" style="6" customWidth="1"/>
    <col min="2339" max="2434" width="8.875" style="6" customWidth="1"/>
    <col min="2435" max="2435" width="3.375" style="6" customWidth="1"/>
    <col min="2436" max="2436" width="22.125" style="6" customWidth="1"/>
    <col min="2437" max="2557" width="2.75" style="6"/>
    <col min="2558" max="2558" width="6.625" style="6" customWidth="1"/>
    <col min="2559" max="2559" width="32.375" style="6" bestFit="1" customWidth="1"/>
    <col min="2560" max="2586" width="4.25" style="6" customWidth="1"/>
    <col min="2587" max="2587" width="4.625" style="6" customWidth="1"/>
    <col min="2588" max="2588" width="2.75" style="6"/>
    <col min="2589" max="2590" width="5.375" style="6" customWidth="1"/>
    <col min="2591" max="2592" width="5.75" style="6" customWidth="1"/>
    <col min="2593" max="2593" width="2.75" style="6"/>
    <col min="2594" max="2594" width="10.375" style="6" customWidth="1"/>
    <col min="2595" max="2690" width="8.875" style="6" customWidth="1"/>
    <col min="2691" max="2691" width="3.375" style="6" customWidth="1"/>
    <col min="2692" max="2692" width="22.125" style="6" customWidth="1"/>
    <col min="2693" max="2813" width="2.75" style="6"/>
    <col min="2814" max="2814" width="6.625" style="6" customWidth="1"/>
    <col min="2815" max="2815" width="32.375" style="6" bestFit="1" customWidth="1"/>
    <col min="2816" max="2842" width="4.25" style="6" customWidth="1"/>
    <col min="2843" max="2843" width="4.625" style="6" customWidth="1"/>
    <col min="2844" max="2844" width="2.75" style="6"/>
    <col min="2845" max="2846" width="5.375" style="6" customWidth="1"/>
    <col min="2847" max="2848" width="5.75" style="6" customWidth="1"/>
    <col min="2849" max="2849" width="2.75" style="6"/>
    <col min="2850" max="2850" width="10.375" style="6" customWidth="1"/>
    <col min="2851" max="2946" width="8.875" style="6" customWidth="1"/>
    <col min="2947" max="2947" width="3.375" style="6" customWidth="1"/>
    <col min="2948" max="2948" width="22.125" style="6" customWidth="1"/>
    <col min="2949" max="3069" width="2.75" style="6"/>
    <col min="3070" max="3070" width="6.625" style="6" customWidth="1"/>
    <col min="3071" max="3071" width="32.375" style="6" bestFit="1" customWidth="1"/>
    <col min="3072" max="3098" width="4.25" style="6" customWidth="1"/>
    <col min="3099" max="3099" width="4.625" style="6" customWidth="1"/>
    <col min="3100" max="3100" width="2.75" style="6"/>
    <col min="3101" max="3102" width="5.375" style="6" customWidth="1"/>
    <col min="3103" max="3104" width="5.75" style="6" customWidth="1"/>
    <col min="3105" max="3105" width="2.75" style="6"/>
    <col min="3106" max="3106" width="10.375" style="6" customWidth="1"/>
    <col min="3107" max="3202" width="8.875" style="6" customWidth="1"/>
    <col min="3203" max="3203" width="3.375" style="6" customWidth="1"/>
    <col min="3204" max="3204" width="22.125" style="6" customWidth="1"/>
    <col min="3205" max="3325" width="2.75" style="6"/>
    <col min="3326" max="3326" width="6.625" style="6" customWidth="1"/>
    <col min="3327" max="3327" width="32.375" style="6" bestFit="1" customWidth="1"/>
    <col min="3328" max="3354" width="4.25" style="6" customWidth="1"/>
    <col min="3355" max="3355" width="4.625" style="6" customWidth="1"/>
    <col min="3356" max="3356" width="2.75" style="6"/>
    <col min="3357" max="3358" width="5.375" style="6" customWidth="1"/>
    <col min="3359" max="3360" width="5.75" style="6" customWidth="1"/>
    <col min="3361" max="3361" width="2.75" style="6"/>
    <col min="3362" max="3362" width="10.375" style="6" customWidth="1"/>
    <col min="3363" max="3458" width="8.875" style="6" customWidth="1"/>
    <col min="3459" max="3459" width="3.375" style="6" customWidth="1"/>
    <col min="3460" max="3460" width="22.125" style="6" customWidth="1"/>
    <col min="3461" max="3581" width="2.75" style="6"/>
    <col min="3582" max="3582" width="6.625" style="6" customWidth="1"/>
    <col min="3583" max="3583" width="32.375" style="6" bestFit="1" customWidth="1"/>
    <col min="3584" max="3610" width="4.25" style="6" customWidth="1"/>
    <col min="3611" max="3611" width="4.625" style="6" customWidth="1"/>
    <col min="3612" max="3612" width="2.75" style="6"/>
    <col min="3613" max="3614" width="5.375" style="6" customWidth="1"/>
    <col min="3615" max="3616" width="5.75" style="6" customWidth="1"/>
    <col min="3617" max="3617" width="2.75" style="6"/>
    <col min="3618" max="3618" width="10.375" style="6" customWidth="1"/>
    <col min="3619" max="3714" width="8.875" style="6" customWidth="1"/>
    <col min="3715" max="3715" width="3.375" style="6" customWidth="1"/>
    <col min="3716" max="3716" width="22.125" style="6" customWidth="1"/>
    <col min="3717" max="3837" width="2.75" style="6"/>
    <col min="3838" max="3838" width="6.625" style="6" customWidth="1"/>
    <col min="3839" max="3839" width="32.375" style="6" bestFit="1" customWidth="1"/>
    <col min="3840" max="3866" width="4.25" style="6" customWidth="1"/>
    <col min="3867" max="3867" width="4.625" style="6" customWidth="1"/>
    <col min="3868" max="3868" width="2.75" style="6"/>
    <col min="3869" max="3870" width="5.375" style="6" customWidth="1"/>
    <col min="3871" max="3872" width="5.75" style="6" customWidth="1"/>
    <col min="3873" max="3873" width="2.75" style="6"/>
    <col min="3874" max="3874" width="10.375" style="6" customWidth="1"/>
    <col min="3875" max="3970" width="8.875" style="6" customWidth="1"/>
    <col min="3971" max="3971" width="3.375" style="6" customWidth="1"/>
    <col min="3972" max="3972" width="22.125" style="6" customWidth="1"/>
    <col min="3973" max="4093" width="2.75" style="6"/>
    <col min="4094" max="4094" width="6.625" style="6" customWidth="1"/>
    <col min="4095" max="4095" width="32.375" style="6" bestFit="1" customWidth="1"/>
    <col min="4096" max="4122" width="4.25" style="6" customWidth="1"/>
    <col min="4123" max="4123" width="4.625" style="6" customWidth="1"/>
    <col min="4124" max="4124" width="2.75" style="6"/>
    <col min="4125" max="4126" width="5.375" style="6" customWidth="1"/>
    <col min="4127" max="4128" width="5.75" style="6" customWidth="1"/>
    <col min="4129" max="4129" width="2.75" style="6"/>
    <col min="4130" max="4130" width="10.375" style="6" customWidth="1"/>
    <col min="4131" max="4226" width="8.875" style="6" customWidth="1"/>
    <col min="4227" max="4227" width="3.375" style="6" customWidth="1"/>
    <col min="4228" max="4228" width="22.125" style="6" customWidth="1"/>
    <col min="4229" max="4349" width="2.75" style="6"/>
    <col min="4350" max="4350" width="6.625" style="6" customWidth="1"/>
    <col min="4351" max="4351" width="32.375" style="6" bestFit="1" customWidth="1"/>
    <col min="4352" max="4378" width="4.25" style="6" customWidth="1"/>
    <col min="4379" max="4379" width="4.625" style="6" customWidth="1"/>
    <col min="4380" max="4380" width="2.75" style="6"/>
    <col min="4381" max="4382" width="5.375" style="6" customWidth="1"/>
    <col min="4383" max="4384" width="5.75" style="6" customWidth="1"/>
    <col min="4385" max="4385" width="2.75" style="6"/>
    <col min="4386" max="4386" width="10.375" style="6" customWidth="1"/>
    <col min="4387" max="4482" width="8.875" style="6" customWidth="1"/>
    <col min="4483" max="4483" width="3.375" style="6" customWidth="1"/>
    <col min="4484" max="4484" width="22.125" style="6" customWidth="1"/>
    <col min="4485" max="4605" width="2.75" style="6"/>
    <col min="4606" max="4606" width="6.625" style="6" customWidth="1"/>
    <col min="4607" max="4607" width="32.375" style="6" bestFit="1" customWidth="1"/>
    <col min="4608" max="4634" width="4.25" style="6" customWidth="1"/>
    <col min="4635" max="4635" width="4.625" style="6" customWidth="1"/>
    <col min="4636" max="4636" width="2.75" style="6"/>
    <col min="4637" max="4638" width="5.375" style="6" customWidth="1"/>
    <col min="4639" max="4640" width="5.75" style="6" customWidth="1"/>
    <col min="4641" max="4641" width="2.75" style="6"/>
    <col min="4642" max="4642" width="10.375" style="6" customWidth="1"/>
    <col min="4643" max="4738" width="8.875" style="6" customWidth="1"/>
    <col min="4739" max="4739" width="3.375" style="6" customWidth="1"/>
    <col min="4740" max="4740" width="22.125" style="6" customWidth="1"/>
    <col min="4741" max="4861" width="2.75" style="6"/>
    <col min="4862" max="4862" width="6.625" style="6" customWidth="1"/>
    <col min="4863" max="4863" width="32.375" style="6" bestFit="1" customWidth="1"/>
    <col min="4864" max="4890" width="4.25" style="6" customWidth="1"/>
    <col min="4891" max="4891" width="4.625" style="6" customWidth="1"/>
    <col min="4892" max="4892" width="2.75" style="6"/>
    <col min="4893" max="4894" width="5.375" style="6" customWidth="1"/>
    <col min="4895" max="4896" width="5.75" style="6" customWidth="1"/>
    <col min="4897" max="4897" width="2.75" style="6"/>
    <col min="4898" max="4898" width="10.375" style="6" customWidth="1"/>
    <col min="4899" max="4994" width="8.875" style="6" customWidth="1"/>
    <col min="4995" max="4995" width="3.375" style="6" customWidth="1"/>
    <col min="4996" max="4996" width="22.125" style="6" customWidth="1"/>
    <col min="4997" max="5117" width="2.75" style="6"/>
    <col min="5118" max="5118" width="6.625" style="6" customWidth="1"/>
    <col min="5119" max="5119" width="32.375" style="6" bestFit="1" customWidth="1"/>
    <col min="5120" max="5146" width="4.25" style="6" customWidth="1"/>
    <col min="5147" max="5147" width="4.625" style="6" customWidth="1"/>
    <col min="5148" max="5148" width="2.75" style="6"/>
    <col min="5149" max="5150" width="5.375" style="6" customWidth="1"/>
    <col min="5151" max="5152" width="5.75" style="6" customWidth="1"/>
    <col min="5153" max="5153" width="2.75" style="6"/>
    <col min="5154" max="5154" width="10.375" style="6" customWidth="1"/>
    <col min="5155" max="5250" width="8.875" style="6" customWidth="1"/>
    <col min="5251" max="5251" width="3.375" style="6" customWidth="1"/>
    <col min="5252" max="5252" width="22.125" style="6" customWidth="1"/>
    <col min="5253" max="5373" width="2.75" style="6"/>
    <col min="5374" max="5374" width="6.625" style="6" customWidth="1"/>
    <col min="5375" max="5375" width="32.375" style="6" bestFit="1" customWidth="1"/>
    <col min="5376" max="5402" width="4.25" style="6" customWidth="1"/>
    <col min="5403" max="5403" width="4.625" style="6" customWidth="1"/>
    <col min="5404" max="5404" width="2.75" style="6"/>
    <col min="5405" max="5406" width="5.375" style="6" customWidth="1"/>
    <col min="5407" max="5408" width="5.75" style="6" customWidth="1"/>
    <col min="5409" max="5409" width="2.75" style="6"/>
    <col min="5410" max="5410" width="10.375" style="6" customWidth="1"/>
    <col min="5411" max="5506" width="8.875" style="6" customWidth="1"/>
    <col min="5507" max="5507" width="3.375" style="6" customWidth="1"/>
    <col min="5508" max="5508" width="22.125" style="6" customWidth="1"/>
    <col min="5509" max="5629" width="2.75" style="6"/>
    <col min="5630" max="5630" width="6.625" style="6" customWidth="1"/>
    <col min="5631" max="5631" width="32.375" style="6" bestFit="1" customWidth="1"/>
    <col min="5632" max="5658" width="4.25" style="6" customWidth="1"/>
    <col min="5659" max="5659" width="4.625" style="6" customWidth="1"/>
    <col min="5660" max="5660" width="2.75" style="6"/>
    <col min="5661" max="5662" width="5.375" style="6" customWidth="1"/>
    <col min="5663" max="5664" width="5.75" style="6" customWidth="1"/>
    <col min="5665" max="5665" width="2.75" style="6"/>
    <col min="5666" max="5666" width="10.375" style="6" customWidth="1"/>
    <col min="5667" max="5762" width="8.875" style="6" customWidth="1"/>
    <col min="5763" max="5763" width="3.375" style="6" customWidth="1"/>
    <col min="5764" max="5764" width="22.125" style="6" customWidth="1"/>
    <col min="5765" max="5885" width="2.75" style="6"/>
    <col min="5886" max="5886" width="6.625" style="6" customWidth="1"/>
    <col min="5887" max="5887" width="32.375" style="6" bestFit="1" customWidth="1"/>
    <col min="5888" max="5914" width="4.25" style="6" customWidth="1"/>
    <col min="5915" max="5915" width="4.625" style="6" customWidth="1"/>
    <col min="5916" max="5916" width="2.75" style="6"/>
    <col min="5917" max="5918" width="5.375" style="6" customWidth="1"/>
    <col min="5919" max="5920" width="5.75" style="6" customWidth="1"/>
    <col min="5921" max="5921" width="2.75" style="6"/>
    <col min="5922" max="5922" width="10.375" style="6" customWidth="1"/>
    <col min="5923" max="6018" width="8.875" style="6" customWidth="1"/>
    <col min="6019" max="6019" width="3.375" style="6" customWidth="1"/>
    <col min="6020" max="6020" width="22.125" style="6" customWidth="1"/>
    <col min="6021" max="6141" width="2.75" style="6"/>
    <col min="6142" max="6142" width="6.625" style="6" customWidth="1"/>
    <col min="6143" max="6143" width="32.375" style="6" bestFit="1" customWidth="1"/>
    <col min="6144" max="6170" width="4.25" style="6" customWidth="1"/>
    <col min="6171" max="6171" width="4.625" style="6" customWidth="1"/>
    <col min="6172" max="6172" width="2.75" style="6"/>
    <col min="6173" max="6174" width="5.375" style="6" customWidth="1"/>
    <col min="6175" max="6176" width="5.75" style="6" customWidth="1"/>
    <col min="6177" max="6177" width="2.75" style="6"/>
    <col min="6178" max="6178" width="10.375" style="6" customWidth="1"/>
    <col min="6179" max="6274" width="8.875" style="6" customWidth="1"/>
    <col min="6275" max="6275" width="3.375" style="6" customWidth="1"/>
    <col min="6276" max="6276" width="22.125" style="6" customWidth="1"/>
    <col min="6277" max="6397" width="2.75" style="6"/>
    <col min="6398" max="6398" width="6.625" style="6" customWidth="1"/>
    <col min="6399" max="6399" width="32.375" style="6" bestFit="1" customWidth="1"/>
    <col min="6400" max="6426" width="4.25" style="6" customWidth="1"/>
    <col min="6427" max="6427" width="4.625" style="6" customWidth="1"/>
    <col min="6428" max="6428" width="2.75" style="6"/>
    <col min="6429" max="6430" width="5.375" style="6" customWidth="1"/>
    <col min="6431" max="6432" width="5.75" style="6" customWidth="1"/>
    <col min="6433" max="6433" width="2.75" style="6"/>
    <col min="6434" max="6434" width="10.375" style="6" customWidth="1"/>
    <col min="6435" max="6530" width="8.875" style="6" customWidth="1"/>
    <col min="6531" max="6531" width="3.375" style="6" customWidth="1"/>
    <col min="6532" max="6532" width="22.125" style="6" customWidth="1"/>
    <col min="6533" max="6653" width="2.75" style="6"/>
    <col min="6654" max="6654" width="6.625" style="6" customWidth="1"/>
    <col min="6655" max="6655" width="32.375" style="6" bestFit="1" customWidth="1"/>
    <col min="6656" max="6682" width="4.25" style="6" customWidth="1"/>
    <col min="6683" max="6683" width="4.625" style="6" customWidth="1"/>
    <col min="6684" max="6684" width="2.75" style="6"/>
    <col min="6685" max="6686" width="5.375" style="6" customWidth="1"/>
    <col min="6687" max="6688" width="5.75" style="6" customWidth="1"/>
    <col min="6689" max="6689" width="2.75" style="6"/>
    <col min="6690" max="6690" width="10.375" style="6" customWidth="1"/>
    <col min="6691" max="6786" width="8.875" style="6" customWidth="1"/>
    <col min="6787" max="6787" width="3.375" style="6" customWidth="1"/>
    <col min="6788" max="6788" width="22.125" style="6" customWidth="1"/>
    <col min="6789" max="6909" width="2.75" style="6"/>
    <col min="6910" max="6910" width="6.625" style="6" customWidth="1"/>
    <col min="6911" max="6911" width="32.375" style="6" bestFit="1" customWidth="1"/>
    <col min="6912" max="6938" width="4.25" style="6" customWidth="1"/>
    <col min="6939" max="6939" width="4.625" style="6" customWidth="1"/>
    <col min="6940" max="6940" width="2.75" style="6"/>
    <col min="6941" max="6942" width="5.375" style="6" customWidth="1"/>
    <col min="6943" max="6944" width="5.75" style="6" customWidth="1"/>
    <col min="6945" max="6945" width="2.75" style="6"/>
    <col min="6946" max="6946" width="10.375" style="6" customWidth="1"/>
    <col min="6947" max="7042" width="8.875" style="6" customWidth="1"/>
    <col min="7043" max="7043" width="3.375" style="6" customWidth="1"/>
    <col min="7044" max="7044" width="22.125" style="6" customWidth="1"/>
    <col min="7045" max="7165" width="2.75" style="6"/>
    <col min="7166" max="7166" width="6.625" style="6" customWidth="1"/>
    <col min="7167" max="7167" width="32.375" style="6" bestFit="1" customWidth="1"/>
    <col min="7168" max="7194" width="4.25" style="6" customWidth="1"/>
    <col min="7195" max="7195" width="4.625" style="6" customWidth="1"/>
    <col min="7196" max="7196" width="2.75" style="6"/>
    <col min="7197" max="7198" width="5.375" style="6" customWidth="1"/>
    <col min="7199" max="7200" width="5.75" style="6" customWidth="1"/>
    <col min="7201" max="7201" width="2.75" style="6"/>
    <col min="7202" max="7202" width="10.375" style="6" customWidth="1"/>
    <col min="7203" max="7298" width="8.875" style="6" customWidth="1"/>
    <col min="7299" max="7299" width="3.375" style="6" customWidth="1"/>
    <col min="7300" max="7300" width="22.125" style="6" customWidth="1"/>
    <col min="7301" max="7421" width="2.75" style="6"/>
    <col min="7422" max="7422" width="6.625" style="6" customWidth="1"/>
    <col min="7423" max="7423" width="32.375" style="6" bestFit="1" customWidth="1"/>
    <col min="7424" max="7450" width="4.25" style="6" customWidth="1"/>
    <col min="7451" max="7451" width="4.625" style="6" customWidth="1"/>
    <col min="7452" max="7452" width="2.75" style="6"/>
    <col min="7453" max="7454" width="5.375" style="6" customWidth="1"/>
    <col min="7455" max="7456" width="5.75" style="6" customWidth="1"/>
    <col min="7457" max="7457" width="2.75" style="6"/>
    <col min="7458" max="7458" width="10.375" style="6" customWidth="1"/>
    <col min="7459" max="7554" width="8.875" style="6" customWidth="1"/>
    <col min="7555" max="7555" width="3.375" style="6" customWidth="1"/>
    <col min="7556" max="7556" width="22.125" style="6" customWidth="1"/>
    <col min="7557" max="7677" width="2.75" style="6"/>
    <col min="7678" max="7678" width="6.625" style="6" customWidth="1"/>
    <col min="7679" max="7679" width="32.375" style="6" bestFit="1" customWidth="1"/>
    <col min="7680" max="7706" width="4.25" style="6" customWidth="1"/>
    <col min="7707" max="7707" width="4.625" style="6" customWidth="1"/>
    <col min="7708" max="7708" width="2.75" style="6"/>
    <col min="7709" max="7710" width="5.375" style="6" customWidth="1"/>
    <col min="7711" max="7712" width="5.75" style="6" customWidth="1"/>
    <col min="7713" max="7713" width="2.75" style="6"/>
    <col min="7714" max="7714" width="10.375" style="6" customWidth="1"/>
    <col min="7715" max="7810" width="8.875" style="6" customWidth="1"/>
    <col min="7811" max="7811" width="3.375" style="6" customWidth="1"/>
    <col min="7812" max="7812" width="22.125" style="6" customWidth="1"/>
    <col min="7813" max="7933" width="2.75" style="6"/>
    <col min="7934" max="7934" width="6.625" style="6" customWidth="1"/>
    <col min="7935" max="7935" width="32.375" style="6" bestFit="1" customWidth="1"/>
    <col min="7936" max="7962" width="4.25" style="6" customWidth="1"/>
    <col min="7963" max="7963" width="4.625" style="6" customWidth="1"/>
    <col min="7964" max="7964" width="2.75" style="6"/>
    <col min="7965" max="7966" width="5.375" style="6" customWidth="1"/>
    <col min="7967" max="7968" width="5.75" style="6" customWidth="1"/>
    <col min="7969" max="7969" width="2.75" style="6"/>
    <col min="7970" max="7970" width="10.375" style="6" customWidth="1"/>
    <col min="7971" max="8066" width="8.875" style="6" customWidth="1"/>
    <col min="8067" max="8067" width="3.375" style="6" customWidth="1"/>
    <col min="8068" max="8068" width="22.125" style="6" customWidth="1"/>
    <col min="8069" max="8189" width="2.75" style="6"/>
    <col min="8190" max="8190" width="6.625" style="6" customWidth="1"/>
    <col min="8191" max="8191" width="32.375" style="6" bestFit="1" customWidth="1"/>
    <col min="8192" max="8218" width="4.25" style="6" customWidth="1"/>
    <col min="8219" max="8219" width="4.625" style="6" customWidth="1"/>
    <col min="8220" max="8220" width="2.75" style="6"/>
    <col min="8221" max="8222" width="5.375" style="6" customWidth="1"/>
    <col min="8223" max="8224" width="5.75" style="6" customWidth="1"/>
    <col min="8225" max="8225" width="2.75" style="6"/>
    <col min="8226" max="8226" width="10.375" style="6" customWidth="1"/>
    <col min="8227" max="8322" width="8.875" style="6" customWidth="1"/>
    <col min="8323" max="8323" width="3.375" style="6" customWidth="1"/>
    <col min="8324" max="8324" width="22.125" style="6" customWidth="1"/>
    <col min="8325" max="8445" width="2.75" style="6"/>
    <col min="8446" max="8446" width="6.625" style="6" customWidth="1"/>
    <col min="8447" max="8447" width="32.375" style="6" bestFit="1" customWidth="1"/>
    <col min="8448" max="8474" width="4.25" style="6" customWidth="1"/>
    <col min="8475" max="8475" width="4.625" style="6" customWidth="1"/>
    <col min="8476" max="8476" width="2.75" style="6"/>
    <col min="8477" max="8478" width="5.375" style="6" customWidth="1"/>
    <col min="8479" max="8480" width="5.75" style="6" customWidth="1"/>
    <col min="8481" max="8481" width="2.75" style="6"/>
    <col min="8482" max="8482" width="10.375" style="6" customWidth="1"/>
    <col min="8483" max="8578" width="8.875" style="6" customWidth="1"/>
    <col min="8579" max="8579" width="3.375" style="6" customWidth="1"/>
    <col min="8580" max="8580" width="22.125" style="6" customWidth="1"/>
    <col min="8581" max="8701" width="2.75" style="6"/>
    <col min="8702" max="8702" width="6.625" style="6" customWidth="1"/>
    <col min="8703" max="8703" width="32.375" style="6" bestFit="1" customWidth="1"/>
    <col min="8704" max="8730" width="4.25" style="6" customWidth="1"/>
    <col min="8731" max="8731" width="4.625" style="6" customWidth="1"/>
    <col min="8732" max="8732" width="2.75" style="6"/>
    <col min="8733" max="8734" width="5.375" style="6" customWidth="1"/>
    <col min="8735" max="8736" width="5.75" style="6" customWidth="1"/>
    <col min="8737" max="8737" width="2.75" style="6"/>
    <col min="8738" max="8738" width="10.375" style="6" customWidth="1"/>
    <col min="8739" max="8834" width="8.875" style="6" customWidth="1"/>
    <col min="8835" max="8835" width="3.375" style="6" customWidth="1"/>
    <col min="8836" max="8836" width="22.125" style="6" customWidth="1"/>
    <col min="8837" max="8957" width="2.75" style="6"/>
    <col min="8958" max="8958" width="6.625" style="6" customWidth="1"/>
    <col min="8959" max="8959" width="32.375" style="6" bestFit="1" customWidth="1"/>
    <col min="8960" max="8986" width="4.25" style="6" customWidth="1"/>
    <col min="8987" max="8987" width="4.625" style="6" customWidth="1"/>
    <col min="8988" max="8988" width="2.75" style="6"/>
    <col min="8989" max="8990" width="5.375" style="6" customWidth="1"/>
    <col min="8991" max="8992" width="5.75" style="6" customWidth="1"/>
    <col min="8993" max="8993" width="2.75" style="6"/>
    <col min="8994" max="8994" width="10.375" style="6" customWidth="1"/>
    <col min="8995" max="9090" width="8.875" style="6" customWidth="1"/>
    <col min="9091" max="9091" width="3.375" style="6" customWidth="1"/>
    <col min="9092" max="9092" width="22.125" style="6" customWidth="1"/>
    <col min="9093" max="9213" width="2.75" style="6"/>
    <col min="9214" max="9214" width="6.625" style="6" customWidth="1"/>
    <col min="9215" max="9215" width="32.375" style="6" bestFit="1" customWidth="1"/>
    <col min="9216" max="9242" width="4.25" style="6" customWidth="1"/>
    <col min="9243" max="9243" width="4.625" style="6" customWidth="1"/>
    <col min="9244" max="9244" width="2.75" style="6"/>
    <col min="9245" max="9246" width="5.375" style="6" customWidth="1"/>
    <col min="9247" max="9248" width="5.75" style="6" customWidth="1"/>
    <col min="9249" max="9249" width="2.75" style="6"/>
    <col min="9250" max="9250" width="10.375" style="6" customWidth="1"/>
    <col min="9251" max="9346" width="8.875" style="6" customWidth="1"/>
    <col min="9347" max="9347" width="3.375" style="6" customWidth="1"/>
    <col min="9348" max="9348" width="22.125" style="6" customWidth="1"/>
    <col min="9349" max="9469" width="2.75" style="6"/>
    <col min="9470" max="9470" width="6.625" style="6" customWidth="1"/>
    <col min="9471" max="9471" width="32.375" style="6" bestFit="1" customWidth="1"/>
    <col min="9472" max="9498" width="4.25" style="6" customWidth="1"/>
    <col min="9499" max="9499" width="4.625" style="6" customWidth="1"/>
    <col min="9500" max="9500" width="2.75" style="6"/>
    <col min="9501" max="9502" width="5.375" style="6" customWidth="1"/>
    <col min="9503" max="9504" width="5.75" style="6" customWidth="1"/>
    <col min="9505" max="9505" width="2.75" style="6"/>
    <col min="9506" max="9506" width="10.375" style="6" customWidth="1"/>
    <col min="9507" max="9602" width="8.875" style="6" customWidth="1"/>
    <col min="9603" max="9603" width="3.375" style="6" customWidth="1"/>
    <col min="9604" max="9604" width="22.125" style="6" customWidth="1"/>
    <col min="9605" max="9725" width="2.75" style="6"/>
    <col min="9726" max="9726" width="6.625" style="6" customWidth="1"/>
    <col min="9727" max="9727" width="32.375" style="6" bestFit="1" customWidth="1"/>
    <col min="9728" max="9754" width="4.25" style="6" customWidth="1"/>
    <col min="9755" max="9755" width="4.625" style="6" customWidth="1"/>
    <col min="9756" max="9756" width="2.75" style="6"/>
    <col min="9757" max="9758" width="5.375" style="6" customWidth="1"/>
    <col min="9759" max="9760" width="5.75" style="6" customWidth="1"/>
    <col min="9761" max="9761" width="2.75" style="6"/>
    <col min="9762" max="9762" width="10.375" style="6" customWidth="1"/>
    <col min="9763" max="9858" width="8.875" style="6" customWidth="1"/>
    <col min="9859" max="9859" width="3.375" style="6" customWidth="1"/>
    <col min="9860" max="9860" width="22.125" style="6" customWidth="1"/>
    <col min="9861" max="9981" width="2.75" style="6"/>
    <col min="9982" max="9982" width="6.625" style="6" customWidth="1"/>
    <col min="9983" max="9983" width="32.375" style="6" bestFit="1" customWidth="1"/>
    <col min="9984" max="10010" width="4.25" style="6" customWidth="1"/>
    <col min="10011" max="10011" width="4.625" style="6" customWidth="1"/>
    <col min="10012" max="10012" width="2.75" style="6"/>
    <col min="10013" max="10014" width="5.375" style="6" customWidth="1"/>
    <col min="10015" max="10016" width="5.75" style="6" customWidth="1"/>
    <col min="10017" max="10017" width="2.75" style="6"/>
    <col min="10018" max="10018" width="10.375" style="6" customWidth="1"/>
    <col min="10019" max="10114" width="8.875" style="6" customWidth="1"/>
    <col min="10115" max="10115" width="3.375" style="6" customWidth="1"/>
    <col min="10116" max="10116" width="22.125" style="6" customWidth="1"/>
    <col min="10117" max="10237" width="2.75" style="6"/>
    <col min="10238" max="10238" width="6.625" style="6" customWidth="1"/>
    <col min="10239" max="10239" width="32.375" style="6" bestFit="1" customWidth="1"/>
    <col min="10240" max="10266" width="4.25" style="6" customWidth="1"/>
    <col min="10267" max="10267" width="4.625" style="6" customWidth="1"/>
    <col min="10268" max="10268" width="2.75" style="6"/>
    <col min="10269" max="10270" width="5.375" style="6" customWidth="1"/>
    <col min="10271" max="10272" width="5.75" style="6" customWidth="1"/>
    <col min="10273" max="10273" width="2.75" style="6"/>
    <col min="10274" max="10274" width="10.375" style="6" customWidth="1"/>
    <col min="10275" max="10370" width="8.875" style="6" customWidth="1"/>
    <col min="10371" max="10371" width="3.375" style="6" customWidth="1"/>
    <col min="10372" max="10372" width="22.125" style="6" customWidth="1"/>
    <col min="10373" max="10493" width="2.75" style="6"/>
    <col min="10494" max="10494" width="6.625" style="6" customWidth="1"/>
    <col min="10495" max="10495" width="32.375" style="6" bestFit="1" customWidth="1"/>
    <col min="10496" max="10522" width="4.25" style="6" customWidth="1"/>
    <col min="10523" max="10523" width="4.625" style="6" customWidth="1"/>
    <col min="10524" max="10524" width="2.75" style="6"/>
    <col min="10525" max="10526" width="5.375" style="6" customWidth="1"/>
    <col min="10527" max="10528" width="5.75" style="6" customWidth="1"/>
    <col min="10529" max="10529" width="2.75" style="6"/>
    <col min="10530" max="10530" width="10.375" style="6" customWidth="1"/>
    <col min="10531" max="10626" width="8.875" style="6" customWidth="1"/>
    <col min="10627" max="10627" width="3.375" style="6" customWidth="1"/>
    <col min="10628" max="10628" width="22.125" style="6" customWidth="1"/>
    <col min="10629" max="10749" width="2.75" style="6"/>
    <col min="10750" max="10750" width="6.625" style="6" customWidth="1"/>
    <col min="10751" max="10751" width="32.375" style="6" bestFit="1" customWidth="1"/>
    <col min="10752" max="10778" width="4.25" style="6" customWidth="1"/>
    <col min="10779" max="10779" width="4.625" style="6" customWidth="1"/>
    <col min="10780" max="10780" width="2.75" style="6"/>
    <col min="10781" max="10782" width="5.375" style="6" customWidth="1"/>
    <col min="10783" max="10784" width="5.75" style="6" customWidth="1"/>
    <col min="10785" max="10785" width="2.75" style="6"/>
    <col min="10786" max="10786" width="10.375" style="6" customWidth="1"/>
    <col min="10787" max="10882" width="8.875" style="6" customWidth="1"/>
    <col min="10883" max="10883" width="3.375" style="6" customWidth="1"/>
    <col min="10884" max="10884" width="22.125" style="6" customWidth="1"/>
    <col min="10885" max="11005" width="2.75" style="6"/>
    <col min="11006" max="11006" width="6.625" style="6" customWidth="1"/>
    <col min="11007" max="11007" width="32.375" style="6" bestFit="1" customWidth="1"/>
    <col min="11008" max="11034" width="4.25" style="6" customWidth="1"/>
    <col min="11035" max="11035" width="4.625" style="6" customWidth="1"/>
    <col min="11036" max="11036" width="2.75" style="6"/>
    <col min="11037" max="11038" width="5.375" style="6" customWidth="1"/>
    <col min="11039" max="11040" width="5.75" style="6" customWidth="1"/>
    <col min="11041" max="11041" width="2.75" style="6"/>
    <col min="11042" max="11042" width="10.375" style="6" customWidth="1"/>
    <col min="11043" max="11138" width="8.875" style="6" customWidth="1"/>
    <col min="11139" max="11139" width="3.375" style="6" customWidth="1"/>
    <col min="11140" max="11140" width="22.125" style="6" customWidth="1"/>
    <col min="11141" max="11261" width="2.75" style="6"/>
    <col min="11262" max="11262" width="6.625" style="6" customWidth="1"/>
    <col min="11263" max="11263" width="32.375" style="6" bestFit="1" customWidth="1"/>
    <col min="11264" max="11290" width="4.25" style="6" customWidth="1"/>
    <col min="11291" max="11291" width="4.625" style="6" customWidth="1"/>
    <col min="11292" max="11292" width="2.75" style="6"/>
    <col min="11293" max="11294" width="5.375" style="6" customWidth="1"/>
    <col min="11295" max="11296" width="5.75" style="6" customWidth="1"/>
    <col min="11297" max="11297" width="2.75" style="6"/>
    <col min="11298" max="11298" width="10.375" style="6" customWidth="1"/>
    <col min="11299" max="11394" width="8.875" style="6" customWidth="1"/>
    <col min="11395" max="11395" width="3.375" style="6" customWidth="1"/>
    <col min="11396" max="11396" width="22.125" style="6" customWidth="1"/>
    <col min="11397" max="11517" width="2.75" style="6"/>
    <col min="11518" max="11518" width="6.625" style="6" customWidth="1"/>
    <col min="11519" max="11519" width="32.375" style="6" bestFit="1" customWidth="1"/>
    <col min="11520" max="11546" width="4.25" style="6" customWidth="1"/>
    <col min="11547" max="11547" width="4.625" style="6" customWidth="1"/>
    <col min="11548" max="11548" width="2.75" style="6"/>
    <col min="11549" max="11550" width="5.375" style="6" customWidth="1"/>
    <col min="11551" max="11552" width="5.75" style="6" customWidth="1"/>
    <col min="11553" max="11553" width="2.75" style="6"/>
    <col min="11554" max="11554" width="10.375" style="6" customWidth="1"/>
    <col min="11555" max="11650" width="8.875" style="6" customWidth="1"/>
    <col min="11651" max="11651" width="3.375" style="6" customWidth="1"/>
    <col min="11652" max="11652" width="22.125" style="6" customWidth="1"/>
    <col min="11653" max="11773" width="2.75" style="6"/>
    <col min="11774" max="11774" width="6.625" style="6" customWidth="1"/>
    <col min="11775" max="11775" width="32.375" style="6" bestFit="1" customWidth="1"/>
    <col min="11776" max="11802" width="4.25" style="6" customWidth="1"/>
    <col min="11803" max="11803" width="4.625" style="6" customWidth="1"/>
    <col min="11804" max="11804" width="2.75" style="6"/>
    <col min="11805" max="11806" width="5.375" style="6" customWidth="1"/>
    <col min="11807" max="11808" width="5.75" style="6" customWidth="1"/>
    <col min="11809" max="11809" width="2.75" style="6"/>
    <col min="11810" max="11810" width="10.375" style="6" customWidth="1"/>
    <col min="11811" max="11906" width="8.875" style="6" customWidth="1"/>
    <col min="11907" max="11907" width="3.375" style="6" customWidth="1"/>
    <col min="11908" max="11908" width="22.125" style="6" customWidth="1"/>
    <col min="11909" max="12029" width="2.75" style="6"/>
    <col min="12030" max="12030" width="6.625" style="6" customWidth="1"/>
    <col min="12031" max="12031" width="32.375" style="6" bestFit="1" customWidth="1"/>
    <col min="12032" max="12058" width="4.25" style="6" customWidth="1"/>
    <col min="12059" max="12059" width="4.625" style="6" customWidth="1"/>
    <col min="12060" max="12060" width="2.75" style="6"/>
    <col min="12061" max="12062" width="5.375" style="6" customWidth="1"/>
    <col min="12063" max="12064" width="5.75" style="6" customWidth="1"/>
    <col min="12065" max="12065" width="2.75" style="6"/>
    <col min="12066" max="12066" width="10.375" style="6" customWidth="1"/>
    <col min="12067" max="12162" width="8.875" style="6" customWidth="1"/>
    <col min="12163" max="12163" width="3.375" style="6" customWidth="1"/>
    <col min="12164" max="12164" width="22.125" style="6" customWidth="1"/>
    <col min="12165" max="12285" width="2.75" style="6"/>
    <col min="12286" max="12286" width="6.625" style="6" customWidth="1"/>
    <col min="12287" max="12287" width="32.375" style="6" bestFit="1" customWidth="1"/>
    <col min="12288" max="12314" width="4.25" style="6" customWidth="1"/>
    <col min="12315" max="12315" width="4.625" style="6" customWidth="1"/>
    <col min="12316" max="12316" width="2.75" style="6"/>
    <col min="12317" max="12318" width="5.375" style="6" customWidth="1"/>
    <col min="12319" max="12320" width="5.75" style="6" customWidth="1"/>
    <col min="12321" max="12321" width="2.75" style="6"/>
    <col min="12322" max="12322" width="10.375" style="6" customWidth="1"/>
    <col min="12323" max="12418" width="8.875" style="6" customWidth="1"/>
    <col min="12419" max="12419" width="3.375" style="6" customWidth="1"/>
    <col min="12420" max="12420" width="22.125" style="6" customWidth="1"/>
    <col min="12421" max="12541" width="2.75" style="6"/>
    <col min="12542" max="12542" width="6.625" style="6" customWidth="1"/>
    <col min="12543" max="12543" width="32.375" style="6" bestFit="1" customWidth="1"/>
    <col min="12544" max="12570" width="4.25" style="6" customWidth="1"/>
    <col min="12571" max="12571" width="4.625" style="6" customWidth="1"/>
    <col min="12572" max="12572" width="2.75" style="6"/>
    <col min="12573" max="12574" width="5.375" style="6" customWidth="1"/>
    <col min="12575" max="12576" width="5.75" style="6" customWidth="1"/>
    <col min="12577" max="12577" width="2.75" style="6"/>
    <col min="12578" max="12578" width="10.375" style="6" customWidth="1"/>
    <col min="12579" max="12674" width="8.875" style="6" customWidth="1"/>
    <col min="12675" max="12675" width="3.375" style="6" customWidth="1"/>
    <col min="12676" max="12676" width="22.125" style="6" customWidth="1"/>
    <col min="12677" max="12797" width="2.75" style="6"/>
    <col min="12798" max="12798" width="6.625" style="6" customWidth="1"/>
    <col min="12799" max="12799" width="32.375" style="6" bestFit="1" customWidth="1"/>
    <col min="12800" max="12826" width="4.25" style="6" customWidth="1"/>
    <col min="12827" max="12827" width="4.625" style="6" customWidth="1"/>
    <col min="12828" max="12828" width="2.75" style="6"/>
    <col min="12829" max="12830" width="5.375" style="6" customWidth="1"/>
    <col min="12831" max="12832" width="5.75" style="6" customWidth="1"/>
    <col min="12833" max="12833" width="2.75" style="6"/>
    <col min="12834" max="12834" width="10.375" style="6" customWidth="1"/>
    <col min="12835" max="12930" width="8.875" style="6" customWidth="1"/>
    <col min="12931" max="12931" width="3.375" style="6" customWidth="1"/>
    <col min="12932" max="12932" width="22.125" style="6" customWidth="1"/>
    <col min="12933" max="13053" width="2.75" style="6"/>
    <col min="13054" max="13054" width="6.625" style="6" customWidth="1"/>
    <col min="13055" max="13055" width="32.375" style="6" bestFit="1" customWidth="1"/>
    <col min="13056" max="13082" width="4.25" style="6" customWidth="1"/>
    <col min="13083" max="13083" width="4.625" style="6" customWidth="1"/>
    <col min="13084" max="13084" width="2.75" style="6"/>
    <col min="13085" max="13086" width="5.375" style="6" customWidth="1"/>
    <col min="13087" max="13088" width="5.75" style="6" customWidth="1"/>
    <col min="13089" max="13089" width="2.75" style="6"/>
    <col min="13090" max="13090" width="10.375" style="6" customWidth="1"/>
    <col min="13091" max="13186" width="8.875" style="6" customWidth="1"/>
    <col min="13187" max="13187" width="3.375" style="6" customWidth="1"/>
    <col min="13188" max="13188" width="22.125" style="6" customWidth="1"/>
    <col min="13189" max="13309" width="2.75" style="6"/>
    <col min="13310" max="13310" width="6.625" style="6" customWidth="1"/>
    <col min="13311" max="13311" width="32.375" style="6" bestFit="1" customWidth="1"/>
    <col min="13312" max="13338" width="4.25" style="6" customWidth="1"/>
    <col min="13339" max="13339" width="4.625" style="6" customWidth="1"/>
    <col min="13340" max="13340" width="2.75" style="6"/>
    <col min="13341" max="13342" width="5.375" style="6" customWidth="1"/>
    <col min="13343" max="13344" width="5.75" style="6" customWidth="1"/>
    <col min="13345" max="13345" width="2.75" style="6"/>
    <col min="13346" max="13346" width="10.375" style="6" customWidth="1"/>
    <col min="13347" max="13442" width="8.875" style="6" customWidth="1"/>
    <col min="13443" max="13443" width="3.375" style="6" customWidth="1"/>
    <col min="13444" max="13444" width="22.125" style="6" customWidth="1"/>
    <col min="13445" max="13565" width="2.75" style="6"/>
    <col min="13566" max="13566" width="6.625" style="6" customWidth="1"/>
    <col min="13567" max="13567" width="32.375" style="6" bestFit="1" customWidth="1"/>
    <col min="13568" max="13594" width="4.25" style="6" customWidth="1"/>
    <col min="13595" max="13595" width="4.625" style="6" customWidth="1"/>
    <col min="13596" max="13596" width="2.75" style="6"/>
    <col min="13597" max="13598" width="5.375" style="6" customWidth="1"/>
    <col min="13599" max="13600" width="5.75" style="6" customWidth="1"/>
    <col min="13601" max="13601" width="2.75" style="6"/>
    <col min="13602" max="13602" width="10.375" style="6" customWidth="1"/>
    <col min="13603" max="13698" width="8.875" style="6" customWidth="1"/>
    <col min="13699" max="13699" width="3.375" style="6" customWidth="1"/>
    <col min="13700" max="13700" width="22.125" style="6" customWidth="1"/>
    <col min="13701" max="13821" width="2.75" style="6"/>
    <col min="13822" max="13822" width="6.625" style="6" customWidth="1"/>
    <col min="13823" max="13823" width="32.375" style="6" bestFit="1" customWidth="1"/>
    <col min="13824" max="13850" width="4.25" style="6" customWidth="1"/>
    <col min="13851" max="13851" width="4.625" style="6" customWidth="1"/>
    <col min="13852" max="13852" width="2.75" style="6"/>
    <col min="13853" max="13854" width="5.375" style="6" customWidth="1"/>
    <col min="13855" max="13856" width="5.75" style="6" customWidth="1"/>
    <col min="13857" max="13857" width="2.75" style="6"/>
    <col min="13858" max="13858" width="10.375" style="6" customWidth="1"/>
    <col min="13859" max="13954" width="8.875" style="6" customWidth="1"/>
    <col min="13955" max="13955" width="3.375" style="6" customWidth="1"/>
    <col min="13956" max="13956" width="22.125" style="6" customWidth="1"/>
    <col min="13957" max="14077" width="2.75" style="6"/>
    <col min="14078" max="14078" width="6.625" style="6" customWidth="1"/>
    <col min="14079" max="14079" width="32.375" style="6" bestFit="1" customWidth="1"/>
    <col min="14080" max="14106" width="4.25" style="6" customWidth="1"/>
    <col min="14107" max="14107" width="4.625" style="6" customWidth="1"/>
    <col min="14108" max="14108" width="2.75" style="6"/>
    <col min="14109" max="14110" width="5.375" style="6" customWidth="1"/>
    <col min="14111" max="14112" width="5.75" style="6" customWidth="1"/>
    <col min="14113" max="14113" width="2.75" style="6"/>
    <col min="14114" max="14114" width="10.375" style="6" customWidth="1"/>
    <col min="14115" max="14210" width="8.875" style="6" customWidth="1"/>
    <col min="14211" max="14211" width="3.375" style="6" customWidth="1"/>
    <col min="14212" max="14212" width="22.125" style="6" customWidth="1"/>
    <col min="14213" max="14333" width="2.75" style="6"/>
    <col min="14334" max="14334" width="6.625" style="6" customWidth="1"/>
    <col min="14335" max="14335" width="32.375" style="6" bestFit="1" customWidth="1"/>
    <col min="14336" max="14362" width="4.25" style="6" customWidth="1"/>
    <col min="14363" max="14363" width="4.625" style="6" customWidth="1"/>
    <col min="14364" max="14364" width="2.75" style="6"/>
    <col min="14365" max="14366" width="5.375" style="6" customWidth="1"/>
    <col min="14367" max="14368" width="5.75" style="6" customWidth="1"/>
    <col min="14369" max="14369" width="2.75" style="6"/>
    <col min="14370" max="14370" width="10.375" style="6" customWidth="1"/>
    <col min="14371" max="14466" width="8.875" style="6" customWidth="1"/>
    <col min="14467" max="14467" width="3.375" style="6" customWidth="1"/>
    <col min="14468" max="14468" width="22.125" style="6" customWidth="1"/>
    <col min="14469" max="14589" width="2.75" style="6"/>
    <col min="14590" max="14590" width="6.625" style="6" customWidth="1"/>
    <col min="14591" max="14591" width="32.375" style="6" bestFit="1" customWidth="1"/>
    <col min="14592" max="14618" width="4.25" style="6" customWidth="1"/>
    <col min="14619" max="14619" width="4.625" style="6" customWidth="1"/>
    <col min="14620" max="14620" width="2.75" style="6"/>
    <col min="14621" max="14622" width="5.375" style="6" customWidth="1"/>
    <col min="14623" max="14624" width="5.75" style="6" customWidth="1"/>
    <col min="14625" max="14625" width="2.75" style="6"/>
    <col min="14626" max="14626" width="10.375" style="6" customWidth="1"/>
    <col min="14627" max="14722" width="8.875" style="6" customWidth="1"/>
    <col min="14723" max="14723" width="3.375" style="6" customWidth="1"/>
    <col min="14724" max="14724" width="22.125" style="6" customWidth="1"/>
    <col min="14725" max="14845" width="2.75" style="6"/>
    <col min="14846" max="14846" width="6.625" style="6" customWidth="1"/>
    <col min="14847" max="14847" width="32.375" style="6" bestFit="1" customWidth="1"/>
    <col min="14848" max="14874" width="4.25" style="6" customWidth="1"/>
    <col min="14875" max="14875" width="4.625" style="6" customWidth="1"/>
    <col min="14876" max="14876" width="2.75" style="6"/>
    <col min="14877" max="14878" width="5.375" style="6" customWidth="1"/>
    <col min="14879" max="14880" width="5.75" style="6" customWidth="1"/>
    <col min="14881" max="14881" width="2.75" style="6"/>
    <col min="14882" max="14882" width="10.375" style="6" customWidth="1"/>
    <col min="14883" max="14978" width="8.875" style="6" customWidth="1"/>
    <col min="14979" max="14979" width="3.375" style="6" customWidth="1"/>
    <col min="14980" max="14980" width="22.125" style="6" customWidth="1"/>
    <col min="14981" max="15101" width="2.75" style="6"/>
    <col min="15102" max="15102" width="6.625" style="6" customWidth="1"/>
    <col min="15103" max="15103" width="32.375" style="6" bestFit="1" customWidth="1"/>
    <col min="15104" max="15130" width="4.25" style="6" customWidth="1"/>
    <col min="15131" max="15131" width="4.625" style="6" customWidth="1"/>
    <col min="15132" max="15132" width="2.75" style="6"/>
    <col min="15133" max="15134" width="5.375" style="6" customWidth="1"/>
    <col min="15135" max="15136" width="5.75" style="6" customWidth="1"/>
    <col min="15137" max="15137" width="2.75" style="6"/>
    <col min="15138" max="15138" width="10.375" style="6" customWidth="1"/>
    <col min="15139" max="15234" width="8.875" style="6" customWidth="1"/>
    <col min="15235" max="15235" width="3.375" style="6" customWidth="1"/>
    <col min="15236" max="15236" width="22.125" style="6" customWidth="1"/>
    <col min="15237" max="15357" width="2.75" style="6"/>
    <col min="15358" max="15358" width="6.625" style="6" customWidth="1"/>
    <col min="15359" max="15359" width="32.375" style="6" bestFit="1" customWidth="1"/>
    <col min="15360" max="15386" width="4.25" style="6" customWidth="1"/>
    <col min="15387" max="15387" width="4.625" style="6" customWidth="1"/>
    <col min="15388" max="15388" width="2.75" style="6"/>
    <col min="15389" max="15390" width="5.375" style="6" customWidth="1"/>
    <col min="15391" max="15392" width="5.75" style="6" customWidth="1"/>
    <col min="15393" max="15393" width="2.75" style="6"/>
    <col min="15394" max="15394" width="10.375" style="6" customWidth="1"/>
    <col min="15395" max="15490" width="8.875" style="6" customWidth="1"/>
    <col min="15491" max="15491" width="3.375" style="6" customWidth="1"/>
    <col min="15492" max="15492" width="22.125" style="6" customWidth="1"/>
    <col min="15493" max="15613" width="2.75" style="6"/>
    <col min="15614" max="15614" width="6.625" style="6" customWidth="1"/>
    <col min="15615" max="15615" width="32.375" style="6" bestFit="1" customWidth="1"/>
    <col min="15616" max="15642" width="4.25" style="6" customWidth="1"/>
    <col min="15643" max="15643" width="4.625" style="6" customWidth="1"/>
    <col min="15644" max="15644" width="2.75" style="6"/>
    <col min="15645" max="15646" width="5.375" style="6" customWidth="1"/>
    <col min="15647" max="15648" width="5.75" style="6" customWidth="1"/>
    <col min="15649" max="15649" width="2.75" style="6"/>
    <col min="15650" max="15650" width="10.375" style="6" customWidth="1"/>
    <col min="15651" max="15746" width="8.875" style="6" customWidth="1"/>
    <col min="15747" max="15747" width="3.375" style="6" customWidth="1"/>
    <col min="15748" max="15748" width="22.125" style="6" customWidth="1"/>
    <col min="15749" max="15869" width="2.75" style="6"/>
    <col min="15870" max="15870" width="6.625" style="6" customWidth="1"/>
    <col min="15871" max="15871" width="32.375" style="6" bestFit="1" customWidth="1"/>
    <col min="15872" max="15898" width="4.25" style="6" customWidth="1"/>
    <col min="15899" max="15899" width="4.625" style="6" customWidth="1"/>
    <col min="15900" max="15900" width="2.75" style="6"/>
    <col min="15901" max="15902" width="5.375" style="6" customWidth="1"/>
    <col min="15903" max="15904" width="5.75" style="6" customWidth="1"/>
    <col min="15905" max="15905" width="2.75" style="6"/>
    <col min="15906" max="15906" width="10.375" style="6" customWidth="1"/>
    <col min="15907" max="16002" width="8.875" style="6" customWidth="1"/>
    <col min="16003" max="16003" width="3.375" style="6" customWidth="1"/>
    <col min="16004" max="16004" width="22.125" style="6" customWidth="1"/>
    <col min="16005" max="16125" width="2.75" style="6"/>
    <col min="16126" max="16126" width="6.625" style="6" customWidth="1"/>
    <col min="16127" max="16127" width="32.375" style="6" bestFit="1" customWidth="1"/>
    <col min="16128" max="16154" width="4.25" style="6" customWidth="1"/>
    <col min="16155" max="16155" width="4.625" style="6" customWidth="1"/>
    <col min="16156" max="16156" width="2.75" style="6"/>
    <col min="16157" max="16158" width="5.375" style="6" customWidth="1"/>
    <col min="16159" max="16160" width="5.75" style="6" customWidth="1"/>
    <col min="16161" max="16161" width="2.75" style="6"/>
    <col min="16162" max="16162" width="10.375" style="6" customWidth="1"/>
    <col min="16163" max="16258" width="8.875" style="6" customWidth="1"/>
    <col min="16259" max="16259" width="3.375" style="6" customWidth="1"/>
    <col min="16260" max="16260" width="22.125" style="6" customWidth="1"/>
    <col min="16261" max="16384" width="2.75" style="6"/>
  </cols>
  <sheetData>
    <row r="1" spans="1:133" ht="33">
      <c r="U1" s="419"/>
      <c r="V1" s="419"/>
      <c r="W1" s="419"/>
      <c r="X1" s="1262">
        <v>46186</v>
      </c>
      <c r="Y1" s="1262"/>
      <c r="Z1" s="1262"/>
      <c r="AA1" s="1262"/>
      <c r="AB1" s="1262"/>
      <c r="AC1" s="1262"/>
      <c r="AD1" s="419"/>
      <c r="AE1" s="419"/>
      <c r="AF1" s="419"/>
    </row>
    <row r="2" spans="1:133">
      <c r="U2" s="412"/>
      <c r="V2" s="412"/>
      <c r="W2" s="412"/>
      <c r="X2" s="412"/>
      <c r="Y2" s="412"/>
      <c r="Z2" s="412"/>
    </row>
    <row r="3" spans="1:133" s="421" customFormat="1" ht="81" customHeight="1">
      <c r="A3" s="1263" t="s">
        <v>603</v>
      </c>
      <c r="B3" s="1263"/>
      <c r="C3" s="1263"/>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A3" s="1263"/>
      <c r="AB3" s="1263"/>
      <c r="AC3" s="1263"/>
      <c r="AD3" s="420"/>
      <c r="AE3" s="516"/>
      <c r="AF3" s="420"/>
      <c r="AG3" s="2"/>
      <c r="AH3" s="2"/>
      <c r="AI3" s="2"/>
      <c r="AJ3" s="818"/>
      <c r="AK3" s="818"/>
      <c r="AL3" s="818"/>
      <c r="AM3" s="527"/>
      <c r="AN3" s="527"/>
      <c r="AO3" s="543"/>
      <c r="AP3" s="527"/>
      <c r="AQ3" s="527"/>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row>
    <row r="4" spans="1:133" s="3" customFormat="1" ht="79.5" customHeight="1">
      <c r="A4" s="752" t="s">
        <v>602</v>
      </c>
      <c r="B4" s="2"/>
      <c r="C4" s="559"/>
      <c r="D4" s="559"/>
      <c r="E4" s="559"/>
      <c r="F4" s="559"/>
      <c r="G4" s="559"/>
      <c r="H4" s="559"/>
      <c r="I4" s="559"/>
      <c r="J4" s="559"/>
      <c r="K4" s="559"/>
      <c r="L4" s="559"/>
      <c r="M4" s="559"/>
      <c r="N4" s="559"/>
      <c r="O4" s="559"/>
      <c r="P4" s="559"/>
      <c r="Q4" s="559"/>
      <c r="R4" s="559"/>
      <c r="S4" s="559"/>
      <c r="T4" s="559"/>
      <c r="U4" s="559"/>
      <c r="V4" s="559"/>
      <c r="W4" s="559"/>
      <c r="X4" s="559"/>
      <c r="Y4" s="559"/>
      <c r="Z4" s="559"/>
      <c r="AA4" s="560"/>
      <c r="AB4" s="560"/>
      <c r="AC4" s="559"/>
      <c r="AD4" s="9"/>
      <c r="AE4" s="9"/>
      <c r="AF4" s="6"/>
      <c r="AG4" s="220"/>
      <c r="AH4" s="9"/>
      <c r="AI4" s="33"/>
      <c r="AJ4" s="1229" t="s">
        <v>527</v>
      </c>
      <c r="AK4" s="806">
        <v>1</v>
      </c>
      <c r="AL4" s="819" t="s">
        <v>579</v>
      </c>
      <c r="AM4" s="533"/>
      <c r="AN4" s="613"/>
      <c r="AO4" s="586"/>
      <c r="AP4" s="531"/>
      <c r="AQ4" s="531"/>
    </row>
    <row r="5" spans="1:133" s="537" customFormat="1" ht="37.5">
      <c r="A5" s="1254" t="s">
        <v>411</v>
      </c>
      <c r="B5" s="1255"/>
      <c r="C5" s="1266">
        <f>A6</f>
        <v>1</v>
      </c>
      <c r="D5" s="1267"/>
      <c r="E5" s="1268"/>
      <c r="F5" s="1266">
        <f>A8</f>
        <v>2</v>
      </c>
      <c r="G5" s="1267"/>
      <c r="H5" s="1268"/>
      <c r="I5" s="1266">
        <f>A10</f>
        <v>3</v>
      </c>
      <c r="J5" s="1267"/>
      <c r="K5" s="1268"/>
      <c r="L5" s="1266">
        <f>A12</f>
        <v>4</v>
      </c>
      <c r="M5" s="1267"/>
      <c r="N5" s="1268"/>
      <c r="O5" s="1266">
        <f>A14</f>
        <v>5</v>
      </c>
      <c r="P5" s="1267"/>
      <c r="Q5" s="1268"/>
      <c r="R5" s="549" t="s">
        <v>412</v>
      </c>
      <c r="S5" s="550" t="s">
        <v>413</v>
      </c>
      <c r="T5" s="550" t="s">
        <v>414</v>
      </c>
      <c r="U5" s="550" t="s">
        <v>413</v>
      </c>
      <c r="V5" s="551" t="s">
        <v>415</v>
      </c>
      <c r="W5" s="1266" t="s">
        <v>416</v>
      </c>
      <c r="X5" s="1268"/>
      <c r="Y5" s="1266" t="s">
        <v>417</v>
      </c>
      <c r="Z5" s="1267"/>
      <c r="AA5" s="1268"/>
      <c r="AB5" s="1266" t="s">
        <v>418</v>
      </c>
      <c r="AC5" s="1268"/>
      <c r="AF5" s="539"/>
      <c r="AG5" s="539"/>
      <c r="AH5" s="539"/>
      <c r="AI5" s="539"/>
      <c r="AJ5" s="1229"/>
      <c r="AK5" s="806">
        <v>2</v>
      </c>
      <c r="AL5" s="820" t="s">
        <v>153</v>
      </c>
      <c r="AM5" s="533"/>
      <c r="AN5" s="613"/>
      <c r="AO5" s="586"/>
      <c r="AP5" s="540"/>
      <c r="AQ5" s="541"/>
    </row>
    <row r="6" spans="1:133" s="3" customFormat="1" ht="33">
      <c r="A6" s="1264">
        <v>1</v>
      </c>
      <c r="B6" s="1233" t="str">
        <f>AL4</f>
        <v>ひがまつブルーインパルス</v>
      </c>
      <c r="C6" s="1237"/>
      <c r="D6" s="1237"/>
      <c r="E6" s="1238"/>
      <c r="F6" s="1239"/>
      <c r="G6" s="1235"/>
      <c r="H6" s="1236"/>
      <c r="I6" s="1239"/>
      <c r="J6" s="1235"/>
      <c r="K6" s="1236"/>
      <c r="L6" s="1239"/>
      <c r="M6" s="1235"/>
      <c r="N6" s="1236"/>
      <c r="O6" s="1239"/>
      <c r="P6" s="1235"/>
      <c r="Q6" s="1236"/>
      <c r="R6" s="1239"/>
      <c r="S6" s="1235" t="s">
        <v>208</v>
      </c>
      <c r="T6" s="1235"/>
      <c r="U6" s="1235" t="s">
        <v>208</v>
      </c>
      <c r="V6" s="1236"/>
      <c r="W6" s="1239"/>
      <c r="X6" s="1236"/>
      <c r="Y6" s="552" t="s">
        <v>419</v>
      </c>
      <c r="Z6" s="1235"/>
      <c r="AA6" s="1236"/>
      <c r="AB6" s="1257"/>
      <c r="AC6" s="1258"/>
      <c r="AF6" s="6"/>
      <c r="AG6" s="6"/>
      <c r="AH6" s="6"/>
      <c r="AI6" s="6"/>
      <c r="AJ6" s="1229"/>
      <c r="AK6" s="806">
        <v>3</v>
      </c>
      <c r="AL6" s="820" t="s">
        <v>577</v>
      </c>
      <c r="AM6" s="533"/>
      <c r="AN6" s="613"/>
      <c r="AO6" s="586"/>
      <c r="AP6" s="532"/>
      <c r="AQ6" s="531"/>
    </row>
    <row r="7" spans="1:133" s="3" customFormat="1" ht="33">
      <c r="A7" s="1265"/>
      <c r="B7" s="1269"/>
      <c r="C7" s="1237"/>
      <c r="D7" s="1237"/>
      <c r="E7" s="1238"/>
      <c r="F7" s="553"/>
      <c r="G7" s="553" t="s">
        <v>413</v>
      </c>
      <c r="H7" s="555"/>
      <c r="I7" s="553"/>
      <c r="J7" s="553" t="s">
        <v>413</v>
      </c>
      <c r="K7" s="555"/>
      <c r="L7" s="553"/>
      <c r="M7" s="553" t="s">
        <v>413</v>
      </c>
      <c r="N7" s="555"/>
      <c r="O7" s="553"/>
      <c r="P7" s="553" t="s">
        <v>413</v>
      </c>
      <c r="Q7" s="555"/>
      <c r="R7" s="1241"/>
      <c r="S7" s="1256"/>
      <c r="T7" s="1256"/>
      <c r="U7" s="1256"/>
      <c r="V7" s="1240"/>
      <c r="W7" s="1241"/>
      <c r="X7" s="1240"/>
      <c r="Y7" s="554" t="s">
        <v>420</v>
      </c>
      <c r="Z7" s="1256"/>
      <c r="AA7" s="1240"/>
      <c r="AB7" s="1259"/>
      <c r="AC7" s="1260"/>
      <c r="AF7" s="6"/>
      <c r="AG7" s="6"/>
      <c r="AH7" s="6"/>
      <c r="AI7" s="6"/>
      <c r="AJ7" s="1229"/>
      <c r="AK7" s="806">
        <v>4</v>
      </c>
      <c r="AL7" s="820" t="s">
        <v>147</v>
      </c>
      <c r="AM7" s="533"/>
      <c r="AN7" s="613"/>
      <c r="AO7" s="586"/>
      <c r="AP7" s="532"/>
      <c r="AQ7" s="532"/>
    </row>
    <row r="8" spans="1:133" s="3" customFormat="1" ht="33">
      <c r="A8" s="1264">
        <v>2</v>
      </c>
      <c r="B8" s="1233" t="str">
        <f>AL5</f>
        <v>岩沼西ファイターズ</v>
      </c>
      <c r="C8" s="1235"/>
      <c r="D8" s="1235"/>
      <c r="E8" s="1236"/>
      <c r="F8" s="1237"/>
      <c r="G8" s="1237"/>
      <c r="H8" s="1238"/>
      <c r="I8" s="1239"/>
      <c r="J8" s="1235"/>
      <c r="K8" s="1236"/>
      <c r="L8" s="1239"/>
      <c r="M8" s="1235"/>
      <c r="N8" s="1236"/>
      <c r="O8" s="1239"/>
      <c r="P8" s="1235"/>
      <c r="Q8" s="1236"/>
      <c r="R8" s="1239"/>
      <c r="S8" s="1235" t="s">
        <v>208</v>
      </c>
      <c r="T8" s="1235"/>
      <c r="U8" s="1235" t="s">
        <v>208</v>
      </c>
      <c r="V8" s="1236"/>
      <c r="W8" s="1239"/>
      <c r="X8" s="1236"/>
      <c r="Y8" s="552" t="s">
        <v>419</v>
      </c>
      <c r="Z8" s="1235"/>
      <c r="AA8" s="1236"/>
      <c r="AB8" s="1257"/>
      <c r="AC8" s="1258"/>
      <c r="AF8" s="6"/>
      <c r="AG8" s="6"/>
      <c r="AH8" s="6"/>
      <c r="AI8" s="6"/>
      <c r="AJ8" s="1229"/>
      <c r="AK8" s="806">
        <v>5</v>
      </c>
      <c r="AL8" s="820" t="s">
        <v>152</v>
      </c>
      <c r="AM8" s="534"/>
      <c r="AN8" s="613"/>
      <c r="AO8" s="586"/>
      <c r="AP8" s="532"/>
      <c r="AQ8" s="532"/>
    </row>
    <row r="9" spans="1:133" s="3" customFormat="1" ht="33" customHeight="1">
      <c r="A9" s="1265"/>
      <c r="B9" s="1269"/>
      <c r="C9" s="556"/>
      <c r="D9" s="556" t="s">
        <v>413</v>
      </c>
      <c r="E9" s="557"/>
      <c r="F9" s="1237"/>
      <c r="G9" s="1237"/>
      <c r="H9" s="1238"/>
      <c r="I9" s="553"/>
      <c r="J9" s="553" t="s">
        <v>413</v>
      </c>
      <c r="K9" s="555"/>
      <c r="L9" s="553"/>
      <c r="M9" s="553" t="s">
        <v>413</v>
      </c>
      <c r="N9" s="555"/>
      <c r="O9" s="553"/>
      <c r="P9" s="553" t="s">
        <v>413</v>
      </c>
      <c r="Q9" s="555"/>
      <c r="R9" s="1241"/>
      <c r="S9" s="1256"/>
      <c r="T9" s="1256"/>
      <c r="U9" s="1256"/>
      <c r="V9" s="1240"/>
      <c r="W9" s="1241"/>
      <c r="X9" s="1240"/>
      <c r="Y9" s="554" t="s">
        <v>420</v>
      </c>
      <c r="Z9" s="1256"/>
      <c r="AA9" s="1240"/>
      <c r="AB9" s="1259"/>
      <c r="AC9" s="1260"/>
      <c r="AF9" s="6"/>
      <c r="AG9" s="6"/>
      <c r="AH9" s="6"/>
      <c r="AI9" s="6"/>
      <c r="AJ9" s="1229" t="s">
        <v>421</v>
      </c>
      <c r="AK9" s="806">
        <v>6</v>
      </c>
      <c r="AL9" s="821" t="s">
        <v>154</v>
      </c>
      <c r="AM9" s="534"/>
      <c r="AN9" s="613"/>
      <c r="AO9" s="586"/>
      <c r="AP9" s="532"/>
      <c r="AQ9" s="530"/>
    </row>
    <row r="10" spans="1:133" s="3" customFormat="1" ht="33">
      <c r="A10" s="1264">
        <v>3</v>
      </c>
      <c r="B10" s="1233" t="str">
        <f>AL6</f>
        <v>南相フェニックス</v>
      </c>
      <c r="C10" s="1235"/>
      <c r="D10" s="1235"/>
      <c r="E10" s="1236"/>
      <c r="F10" s="1235"/>
      <c r="G10" s="1235"/>
      <c r="H10" s="1236"/>
      <c r="I10" s="1237"/>
      <c r="J10" s="1237"/>
      <c r="K10" s="1238"/>
      <c r="L10" s="1239"/>
      <c r="M10" s="1235"/>
      <c r="N10" s="1236"/>
      <c r="O10" s="1239"/>
      <c r="P10" s="1235"/>
      <c r="Q10" s="1236"/>
      <c r="R10" s="1239"/>
      <c r="S10" s="1235" t="s">
        <v>208</v>
      </c>
      <c r="T10" s="1235"/>
      <c r="U10" s="1235" t="s">
        <v>208</v>
      </c>
      <c r="V10" s="1236"/>
      <c r="W10" s="1239"/>
      <c r="X10" s="1236"/>
      <c r="Y10" s="552" t="s">
        <v>419</v>
      </c>
      <c r="Z10" s="1235"/>
      <c r="AA10" s="1236"/>
      <c r="AB10" s="1257"/>
      <c r="AC10" s="1258"/>
      <c r="AF10" s="6"/>
      <c r="AG10" s="6"/>
      <c r="AH10" s="6"/>
      <c r="AI10" s="6"/>
      <c r="AJ10" s="1229"/>
      <c r="AK10" s="806">
        <v>7</v>
      </c>
      <c r="AL10" s="820" t="s">
        <v>143</v>
      </c>
      <c r="AM10" s="533"/>
      <c r="AN10" s="613"/>
      <c r="AO10" s="616"/>
      <c r="AP10" s="532"/>
      <c r="AQ10" s="532"/>
    </row>
    <row r="11" spans="1:133" s="3" customFormat="1" ht="33">
      <c r="A11" s="1265"/>
      <c r="B11" s="1269"/>
      <c r="C11" s="553"/>
      <c r="D11" s="553" t="s">
        <v>413</v>
      </c>
      <c r="E11" s="555"/>
      <c r="F11" s="556"/>
      <c r="G11" s="556" t="s">
        <v>413</v>
      </c>
      <c r="H11" s="557"/>
      <c r="I11" s="1237"/>
      <c r="J11" s="1237"/>
      <c r="K11" s="1238"/>
      <c r="L11" s="553"/>
      <c r="M11" s="553" t="s">
        <v>413</v>
      </c>
      <c r="N11" s="555"/>
      <c r="O11" s="553"/>
      <c r="P11" s="553" t="s">
        <v>413</v>
      </c>
      <c r="Q11" s="555"/>
      <c r="R11" s="1241"/>
      <c r="S11" s="1256"/>
      <c r="T11" s="1256"/>
      <c r="U11" s="1256"/>
      <c r="V11" s="1240"/>
      <c r="W11" s="1241"/>
      <c r="X11" s="1240"/>
      <c r="Y11" s="554" t="s">
        <v>420</v>
      </c>
      <c r="Z11" s="1256"/>
      <c r="AA11" s="1240"/>
      <c r="AB11" s="1259"/>
      <c r="AC11" s="1260"/>
      <c r="AF11" s="6"/>
      <c r="AG11" s="6"/>
      <c r="AH11" s="6"/>
      <c r="AI11" s="6"/>
      <c r="AJ11" s="1229"/>
      <c r="AK11" s="806">
        <v>8</v>
      </c>
      <c r="AL11" s="820" t="s">
        <v>151</v>
      </c>
      <c r="AM11" s="532"/>
      <c r="AN11" s="613"/>
      <c r="AO11" s="586"/>
      <c r="AP11" s="532"/>
      <c r="AQ11" s="532"/>
    </row>
    <row r="12" spans="1:133" s="3" customFormat="1" ht="33">
      <c r="A12" s="1264">
        <v>4</v>
      </c>
      <c r="B12" s="1233" t="str">
        <f>AL7</f>
        <v>荒町フェニックス</v>
      </c>
      <c r="C12" s="1235"/>
      <c r="D12" s="1235"/>
      <c r="E12" s="1236"/>
      <c r="F12" s="1239"/>
      <c r="G12" s="1235"/>
      <c r="H12" s="1236"/>
      <c r="I12" s="1239"/>
      <c r="J12" s="1235"/>
      <c r="K12" s="1236"/>
      <c r="L12" s="1237"/>
      <c r="M12" s="1237"/>
      <c r="N12" s="1238"/>
      <c r="O12" s="1239"/>
      <c r="P12" s="1235"/>
      <c r="Q12" s="1236"/>
      <c r="R12" s="1239"/>
      <c r="S12" s="1235" t="s">
        <v>208</v>
      </c>
      <c r="T12" s="1235"/>
      <c r="U12" s="1235" t="s">
        <v>208</v>
      </c>
      <c r="V12" s="1236"/>
      <c r="W12" s="1239"/>
      <c r="X12" s="1236"/>
      <c r="Y12" s="552" t="s">
        <v>419</v>
      </c>
      <c r="Z12" s="1235"/>
      <c r="AA12" s="1236"/>
      <c r="AB12" s="1257"/>
      <c r="AC12" s="1258"/>
      <c r="AF12" s="6"/>
      <c r="AG12" s="6"/>
      <c r="AH12" s="6"/>
      <c r="AI12" s="6"/>
      <c r="AJ12" s="1229"/>
      <c r="AK12" s="806">
        <v>9</v>
      </c>
      <c r="AL12" s="822" t="s">
        <v>576</v>
      </c>
      <c r="AM12" s="532"/>
      <c r="AN12" s="613"/>
      <c r="AO12" s="586"/>
      <c r="AP12" s="532"/>
      <c r="AQ12" s="532"/>
    </row>
    <row r="13" spans="1:133" s="3" customFormat="1" ht="37.5" customHeight="1">
      <c r="A13" s="1265"/>
      <c r="B13" s="1269"/>
      <c r="C13" s="553"/>
      <c r="D13" s="553" t="s">
        <v>413</v>
      </c>
      <c r="E13" s="555"/>
      <c r="F13" s="554"/>
      <c r="G13" s="553" t="s">
        <v>413</v>
      </c>
      <c r="H13" s="555"/>
      <c r="I13" s="554"/>
      <c r="J13" s="553" t="s">
        <v>413</v>
      </c>
      <c r="K13" s="555"/>
      <c r="L13" s="1237"/>
      <c r="M13" s="1237"/>
      <c r="N13" s="1238"/>
      <c r="O13" s="553"/>
      <c r="P13" s="553" t="s">
        <v>413</v>
      </c>
      <c r="Q13" s="555"/>
      <c r="R13" s="1241"/>
      <c r="S13" s="1256"/>
      <c r="T13" s="1256"/>
      <c r="U13" s="1256"/>
      <c r="V13" s="1240"/>
      <c r="W13" s="1241"/>
      <c r="X13" s="1240"/>
      <c r="Y13" s="554" t="s">
        <v>420</v>
      </c>
      <c r="Z13" s="1256"/>
      <c r="AA13" s="1240"/>
      <c r="AB13" s="1259"/>
      <c r="AC13" s="1260"/>
      <c r="AF13" s="6"/>
      <c r="AG13" s="6"/>
      <c r="AH13" s="6"/>
      <c r="AI13" s="6"/>
      <c r="AJ13" s="1229" t="s">
        <v>528</v>
      </c>
      <c r="AK13" s="806">
        <v>10</v>
      </c>
      <c r="AL13" s="820" t="s">
        <v>182</v>
      </c>
      <c r="AM13" s="541"/>
      <c r="AN13" s="612"/>
      <c r="AO13" s="586"/>
      <c r="AP13" s="532"/>
      <c r="AQ13" s="532"/>
    </row>
    <row r="14" spans="1:133" s="3" customFormat="1" ht="33">
      <c r="A14" s="1231">
        <v>5</v>
      </c>
      <c r="B14" s="1233" t="str">
        <f>AL8</f>
        <v>原小ファイターズ</v>
      </c>
      <c r="C14" s="1239"/>
      <c r="D14" s="1235"/>
      <c r="E14" s="1236"/>
      <c r="F14" s="1239"/>
      <c r="G14" s="1235"/>
      <c r="H14" s="1236"/>
      <c r="I14" s="1239"/>
      <c r="J14" s="1235"/>
      <c r="K14" s="1236"/>
      <c r="L14" s="1239"/>
      <c r="M14" s="1235"/>
      <c r="N14" s="1236"/>
      <c r="O14" s="1270"/>
      <c r="P14" s="1271"/>
      <c r="Q14" s="1272"/>
      <c r="R14" s="1239"/>
      <c r="S14" s="1235" t="s">
        <v>208</v>
      </c>
      <c r="T14" s="1235"/>
      <c r="U14" s="1235" t="s">
        <v>208</v>
      </c>
      <c r="V14" s="1236"/>
      <c r="W14" s="1239"/>
      <c r="X14" s="1236"/>
      <c r="Y14" s="552" t="s">
        <v>419</v>
      </c>
      <c r="Z14" s="1235"/>
      <c r="AA14" s="1236"/>
      <c r="AB14" s="1257"/>
      <c r="AC14" s="1258"/>
      <c r="AJ14" s="1229"/>
      <c r="AK14" s="806">
        <v>11</v>
      </c>
      <c r="AL14" s="823" t="s">
        <v>169</v>
      </c>
      <c r="AN14" s="614"/>
      <c r="AO14" s="586"/>
    </row>
    <row r="15" spans="1:133" s="3" customFormat="1" ht="33">
      <c r="A15" s="1261"/>
      <c r="B15" s="1269"/>
      <c r="C15" s="553"/>
      <c r="D15" s="553" t="s">
        <v>413</v>
      </c>
      <c r="E15" s="555"/>
      <c r="F15" s="554"/>
      <c r="G15" s="553" t="s">
        <v>413</v>
      </c>
      <c r="H15" s="555"/>
      <c r="I15" s="554"/>
      <c r="J15" s="553" t="s">
        <v>413</v>
      </c>
      <c r="K15" s="555"/>
      <c r="L15" s="554"/>
      <c r="M15" s="553" t="s">
        <v>413</v>
      </c>
      <c r="N15" s="555"/>
      <c r="O15" s="1273"/>
      <c r="P15" s="1274"/>
      <c r="Q15" s="1275"/>
      <c r="R15" s="1241"/>
      <c r="S15" s="1256"/>
      <c r="T15" s="1256"/>
      <c r="U15" s="1256"/>
      <c r="V15" s="1240"/>
      <c r="W15" s="1241"/>
      <c r="X15" s="1240"/>
      <c r="Y15" s="554" t="s">
        <v>420</v>
      </c>
      <c r="Z15" s="1256"/>
      <c r="AA15" s="1240"/>
      <c r="AB15" s="1259"/>
      <c r="AC15" s="1260"/>
      <c r="AJ15" s="1229"/>
      <c r="AK15" s="806">
        <v>12</v>
      </c>
      <c r="AL15" s="823" t="s">
        <v>155</v>
      </c>
      <c r="AN15" s="614"/>
      <c r="AO15" s="586"/>
    </row>
    <row r="16" spans="1:133" s="3" customFormat="1" ht="30">
      <c r="A16" s="4"/>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J16" s="1229"/>
      <c r="AK16" s="806">
        <v>13</v>
      </c>
      <c r="AL16" s="823" t="s">
        <v>578</v>
      </c>
      <c r="AN16" s="614"/>
      <c r="AO16" s="614"/>
    </row>
    <row r="17" spans="1:41" s="3" customFormat="1" ht="37.5">
      <c r="A17" s="1254" t="s">
        <v>526</v>
      </c>
      <c r="B17" s="1255"/>
      <c r="C17" s="1242">
        <f>+A18</f>
        <v>6</v>
      </c>
      <c r="D17" s="1243"/>
      <c r="E17" s="1244"/>
      <c r="F17" s="1242">
        <f>+A20</f>
        <v>7</v>
      </c>
      <c r="G17" s="1243"/>
      <c r="H17" s="1244"/>
      <c r="I17" s="1242">
        <f>+A22</f>
        <v>8</v>
      </c>
      <c r="J17" s="1243"/>
      <c r="K17" s="1244"/>
      <c r="L17" s="1242">
        <f>+A24</f>
        <v>9</v>
      </c>
      <c r="M17" s="1243"/>
      <c r="N17" s="1244"/>
      <c r="O17" s="1245"/>
      <c r="P17" s="1246"/>
      <c r="Q17" s="1247"/>
      <c r="R17" s="749" t="s">
        <v>412</v>
      </c>
      <c r="S17" s="750" t="s">
        <v>413</v>
      </c>
      <c r="T17" s="750" t="s">
        <v>414</v>
      </c>
      <c r="U17" s="750" t="s">
        <v>413</v>
      </c>
      <c r="V17" s="751" t="s">
        <v>415</v>
      </c>
      <c r="W17" s="1242" t="s">
        <v>416</v>
      </c>
      <c r="X17" s="1244"/>
      <c r="Y17" s="1242" t="s">
        <v>417</v>
      </c>
      <c r="Z17" s="1243"/>
      <c r="AA17" s="1244"/>
      <c r="AB17" s="1242" t="s">
        <v>418</v>
      </c>
      <c r="AC17" s="1244"/>
      <c r="AJ17" s="824"/>
      <c r="AK17" s="426"/>
      <c r="AL17" s="825"/>
      <c r="AN17" s="614"/>
      <c r="AO17" s="614"/>
    </row>
    <row r="18" spans="1:41" s="3" customFormat="1" ht="33">
      <c r="A18" s="1231">
        <v>6</v>
      </c>
      <c r="B18" s="1233" t="str">
        <f>AL9</f>
        <v>館ジャングルー</v>
      </c>
      <c r="C18" s="1237"/>
      <c r="D18" s="1237"/>
      <c r="E18" s="1238"/>
      <c r="F18" s="1239"/>
      <c r="G18" s="1235"/>
      <c r="H18" s="1236"/>
      <c r="I18" s="1239"/>
      <c r="J18" s="1235"/>
      <c r="K18" s="1236"/>
      <c r="L18" s="1239"/>
      <c r="M18" s="1235"/>
      <c r="N18" s="1236"/>
      <c r="O18" s="1248"/>
      <c r="P18" s="1249"/>
      <c r="Q18" s="1250"/>
      <c r="R18" s="1239"/>
      <c r="S18" s="1235" t="s">
        <v>208</v>
      </c>
      <c r="T18" s="1235"/>
      <c r="U18" s="1235" t="s">
        <v>208</v>
      </c>
      <c r="V18" s="1236"/>
      <c r="W18" s="1239"/>
      <c r="X18" s="1236"/>
      <c r="Y18" s="552" t="s">
        <v>419</v>
      </c>
      <c r="Z18" s="1235"/>
      <c r="AA18" s="1236"/>
      <c r="AB18" s="1257"/>
      <c r="AC18" s="1258"/>
      <c r="AJ18" s="824"/>
      <c r="AK18" s="426"/>
      <c r="AL18" s="825"/>
      <c r="AN18" s="614"/>
      <c r="AO18" s="614"/>
    </row>
    <row r="19" spans="1:41" s="3" customFormat="1" ht="33">
      <c r="A19" s="1261"/>
      <c r="B19" s="1234"/>
      <c r="C19" s="1237"/>
      <c r="D19" s="1237"/>
      <c r="E19" s="1238"/>
      <c r="F19" s="553"/>
      <c r="G19" s="553" t="s">
        <v>413</v>
      </c>
      <c r="H19" s="555"/>
      <c r="I19" s="553"/>
      <c r="J19" s="553" t="s">
        <v>413</v>
      </c>
      <c r="K19" s="555"/>
      <c r="L19" s="553"/>
      <c r="M19" s="553" t="s">
        <v>413</v>
      </c>
      <c r="N19" s="555"/>
      <c r="O19" s="1248"/>
      <c r="P19" s="1249"/>
      <c r="Q19" s="1250"/>
      <c r="R19" s="1241"/>
      <c r="S19" s="1256"/>
      <c r="T19" s="1256"/>
      <c r="U19" s="1256"/>
      <c r="V19" s="1240"/>
      <c r="W19" s="1241"/>
      <c r="X19" s="1240"/>
      <c r="Y19" s="554" t="s">
        <v>420</v>
      </c>
      <c r="Z19" s="1256"/>
      <c r="AA19" s="1240"/>
      <c r="AB19" s="1259"/>
      <c r="AC19" s="1260"/>
      <c r="AJ19" s="824"/>
      <c r="AK19" s="426"/>
      <c r="AL19" s="825"/>
      <c r="AN19" s="614"/>
      <c r="AO19" s="614"/>
    </row>
    <row r="20" spans="1:41" s="3" customFormat="1" ht="33">
      <c r="A20" s="1231">
        <v>7</v>
      </c>
      <c r="B20" s="1233" t="str">
        <f>AL10</f>
        <v>Pchans</v>
      </c>
      <c r="C20" s="1235"/>
      <c r="D20" s="1235"/>
      <c r="E20" s="1236"/>
      <c r="F20" s="1237"/>
      <c r="G20" s="1237"/>
      <c r="H20" s="1238"/>
      <c r="I20" s="1239"/>
      <c r="J20" s="1235"/>
      <c r="K20" s="1236"/>
      <c r="L20" s="1239"/>
      <c r="M20" s="1235"/>
      <c r="N20" s="1236"/>
      <c r="O20" s="1248"/>
      <c r="P20" s="1249"/>
      <c r="Q20" s="1250"/>
      <c r="R20" s="1239"/>
      <c r="S20" s="1235" t="s">
        <v>208</v>
      </c>
      <c r="T20" s="1235"/>
      <c r="U20" s="1235" t="s">
        <v>208</v>
      </c>
      <c r="V20" s="1236"/>
      <c r="W20" s="1239"/>
      <c r="X20" s="1236"/>
      <c r="Y20" s="552" t="s">
        <v>419</v>
      </c>
      <c r="Z20" s="1235"/>
      <c r="AA20" s="1236"/>
      <c r="AB20" s="1257"/>
      <c r="AC20" s="1258"/>
      <c r="AJ20" s="824"/>
      <c r="AK20" s="426"/>
      <c r="AL20" s="825"/>
      <c r="AN20" s="614"/>
      <c r="AO20" s="614"/>
    </row>
    <row r="21" spans="1:41" s="3" customFormat="1" ht="33">
      <c r="A21" s="1232"/>
      <c r="B21" s="1234"/>
      <c r="C21" s="556"/>
      <c r="D21" s="556" t="s">
        <v>413</v>
      </c>
      <c r="E21" s="557"/>
      <c r="F21" s="1237"/>
      <c r="G21" s="1237"/>
      <c r="H21" s="1238"/>
      <c r="I21" s="553"/>
      <c r="J21" s="553" t="s">
        <v>413</v>
      </c>
      <c r="K21" s="555"/>
      <c r="L21" s="553"/>
      <c r="M21" s="553" t="s">
        <v>413</v>
      </c>
      <c r="N21" s="555"/>
      <c r="O21" s="1248"/>
      <c r="P21" s="1249"/>
      <c r="Q21" s="1250"/>
      <c r="R21" s="1241"/>
      <c r="S21" s="1256"/>
      <c r="T21" s="1256"/>
      <c r="U21" s="1256"/>
      <c r="V21" s="1240"/>
      <c r="W21" s="1241"/>
      <c r="X21" s="1240"/>
      <c r="Y21" s="554" t="s">
        <v>420</v>
      </c>
      <c r="Z21" s="1256"/>
      <c r="AA21" s="1240"/>
      <c r="AB21" s="1259"/>
      <c r="AC21" s="1260"/>
      <c r="AJ21" s="824"/>
      <c r="AK21" s="426"/>
      <c r="AL21" s="825"/>
      <c r="AN21" s="614"/>
      <c r="AO21" s="614"/>
    </row>
    <row r="22" spans="1:41" s="3" customFormat="1" ht="33">
      <c r="A22" s="1231">
        <v>8</v>
      </c>
      <c r="B22" s="1233" t="str">
        <f>AL11</f>
        <v>松陵ヤンキーズ</v>
      </c>
      <c r="C22" s="1235"/>
      <c r="D22" s="1235"/>
      <c r="E22" s="1236"/>
      <c r="F22" s="1235"/>
      <c r="G22" s="1235"/>
      <c r="H22" s="1236"/>
      <c r="I22" s="1237"/>
      <c r="J22" s="1237"/>
      <c r="K22" s="1238"/>
      <c r="L22" s="1239"/>
      <c r="M22" s="1235"/>
      <c r="N22" s="1236"/>
      <c r="O22" s="1248"/>
      <c r="P22" s="1249"/>
      <c r="Q22" s="1250"/>
      <c r="R22" s="1239"/>
      <c r="S22" s="1235" t="s">
        <v>208</v>
      </c>
      <c r="T22" s="1235"/>
      <c r="U22" s="1235" t="s">
        <v>208</v>
      </c>
      <c r="V22" s="1236"/>
      <c r="W22" s="1239"/>
      <c r="X22" s="1236"/>
      <c r="Y22" s="552" t="s">
        <v>419</v>
      </c>
      <c r="Z22" s="1235"/>
      <c r="AA22" s="1236"/>
      <c r="AB22" s="1257"/>
      <c r="AC22" s="1258"/>
      <c r="AJ22" s="824"/>
      <c r="AK22" s="426"/>
      <c r="AL22" s="825"/>
      <c r="AN22" s="614"/>
      <c r="AO22" s="614"/>
    </row>
    <row r="23" spans="1:41" s="3" customFormat="1" ht="33">
      <c r="A23" s="1232"/>
      <c r="B23" s="1234"/>
      <c r="C23" s="553"/>
      <c r="D23" s="553" t="s">
        <v>413</v>
      </c>
      <c r="E23" s="555"/>
      <c r="F23" s="556"/>
      <c r="G23" s="556" t="s">
        <v>413</v>
      </c>
      <c r="H23" s="557"/>
      <c r="I23" s="1237"/>
      <c r="J23" s="1237"/>
      <c r="K23" s="1238"/>
      <c r="L23" s="553"/>
      <c r="M23" s="553" t="s">
        <v>413</v>
      </c>
      <c r="N23" s="555"/>
      <c r="O23" s="1248"/>
      <c r="P23" s="1249"/>
      <c r="Q23" s="1250"/>
      <c r="R23" s="1241"/>
      <c r="S23" s="1256"/>
      <c r="T23" s="1256"/>
      <c r="U23" s="1256"/>
      <c r="V23" s="1240"/>
      <c r="W23" s="1241"/>
      <c r="X23" s="1240"/>
      <c r="Y23" s="554" t="s">
        <v>420</v>
      </c>
      <c r="Z23" s="1256"/>
      <c r="AA23" s="1240"/>
      <c r="AB23" s="1259"/>
      <c r="AC23" s="1260"/>
      <c r="AJ23" s="824"/>
      <c r="AK23" s="426"/>
      <c r="AL23" s="825"/>
      <c r="AN23" s="614"/>
      <c r="AO23" s="614"/>
    </row>
    <row r="24" spans="1:41" s="3" customFormat="1" ht="33">
      <c r="A24" s="1231">
        <v>9</v>
      </c>
      <c r="B24" s="1233" t="str">
        <f>AL12</f>
        <v>本宮ブラック・シャークス</v>
      </c>
      <c r="C24" s="1235"/>
      <c r="D24" s="1235"/>
      <c r="E24" s="1236"/>
      <c r="F24" s="1239"/>
      <c r="G24" s="1235"/>
      <c r="H24" s="1236"/>
      <c r="I24" s="1239"/>
      <c r="J24" s="1235"/>
      <c r="K24" s="1236"/>
      <c r="L24" s="1237"/>
      <c r="M24" s="1237"/>
      <c r="N24" s="1238"/>
      <c r="O24" s="1248"/>
      <c r="P24" s="1249"/>
      <c r="Q24" s="1250"/>
      <c r="R24" s="1239"/>
      <c r="S24" s="1235" t="s">
        <v>208</v>
      </c>
      <c r="T24" s="1235"/>
      <c r="U24" s="1235" t="s">
        <v>208</v>
      </c>
      <c r="V24" s="1236"/>
      <c r="W24" s="1239"/>
      <c r="X24" s="1236"/>
      <c r="Y24" s="552" t="s">
        <v>419</v>
      </c>
      <c r="Z24" s="1235"/>
      <c r="AA24" s="1236"/>
      <c r="AB24" s="1257"/>
      <c r="AC24" s="1258"/>
      <c r="AJ24" s="824"/>
      <c r="AK24" s="426"/>
      <c r="AL24" s="825"/>
      <c r="AN24" s="614"/>
      <c r="AO24" s="614"/>
    </row>
    <row r="25" spans="1:41" s="3" customFormat="1" ht="33">
      <c r="A25" s="1232"/>
      <c r="B25" s="1234"/>
      <c r="C25" s="553"/>
      <c r="D25" s="553" t="s">
        <v>413</v>
      </c>
      <c r="E25" s="555"/>
      <c r="F25" s="554"/>
      <c r="G25" s="553" t="s">
        <v>413</v>
      </c>
      <c r="H25" s="555"/>
      <c r="I25" s="554"/>
      <c r="J25" s="553" t="s">
        <v>413</v>
      </c>
      <c r="K25" s="555"/>
      <c r="L25" s="1237"/>
      <c r="M25" s="1237"/>
      <c r="N25" s="1238"/>
      <c r="O25" s="1251"/>
      <c r="P25" s="1252"/>
      <c r="Q25" s="1253"/>
      <c r="R25" s="1241"/>
      <c r="S25" s="1256"/>
      <c r="T25" s="1256"/>
      <c r="U25" s="1256"/>
      <c r="V25" s="1240"/>
      <c r="W25" s="1241"/>
      <c r="X25" s="1240"/>
      <c r="Y25" s="554" t="s">
        <v>420</v>
      </c>
      <c r="Z25" s="1256"/>
      <c r="AA25" s="1240"/>
      <c r="AB25" s="1259"/>
      <c r="AC25" s="1260"/>
      <c r="AJ25" s="826"/>
      <c r="AK25" s="426"/>
      <c r="AL25" s="825"/>
      <c r="AN25" s="614"/>
    </row>
    <row r="26" spans="1:41" s="3" customFormat="1" ht="33">
      <c r="A26" s="426"/>
      <c r="B26" s="427"/>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8"/>
      <c r="AC26" s="558"/>
      <c r="AJ26" s="826"/>
      <c r="AK26" s="426"/>
      <c r="AL26" s="825"/>
    </row>
    <row r="27" spans="1:41" s="3" customFormat="1" ht="37.5">
      <c r="A27" s="1254" t="s">
        <v>422</v>
      </c>
      <c r="B27" s="1255"/>
      <c r="C27" s="1242">
        <f>+A28</f>
        <v>10</v>
      </c>
      <c r="D27" s="1243"/>
      <c r="E27" s="1244"/>
      <c r="F27" s="1242">
        <f>+A30</f>
        <v>11</v>
      </c>
      <c r="G27" s="1243"/>
      <c r="H27" s="1244"/>
      <c r="I27" s="1242">
        <f>+A32</f>
        <v>12</v>
      </c>
      <c r="J27" s="1243"/>
      <c r="K27" s="1244"/>
      <c r="L27" s="1242">
        <f>+A34</f>
        <v>13</v>
      </c>
      <c r="M27" s="1243"/>
      <c r="N27" s="1244"/>
      <c r="O27" s="1245"/>
      <c r="P27" s="1246"/>
      <c r="Q27" s="1247"/>
      <c r="R27" s="749" t="s">
        <v>412</v>
      </c>
      <c r="S27" s="750" t="s">
        <v>413</v>
      </c>
      <c r="T27" s="750" t="s">
        <v>414</v>
      </c>
      <c r="U27" s="750" t="s">
        <v>413</v>
      </c>
      <c r="V27" s="751" t="s">
        <v>415</v>
      </c>
      <c r="W27" s="1242" t="s">
        <v>416</v>
      </c>
      <c r="X27" s="1244"/>
      <c r="Y27" s="1242" t="s">
        <v>417</v>
      </c>
      <c r="Z27" s="1243"/>
      <c r="AA27" s="1244"/>
      <c r="AB27" s="1242" t="s">
        <v>418</v>
      </c>
      <c r="AC27" s="1244"/>
      <c r="AJ27" s="826"/>
      <c r="AK27" s="426"/>
      <c r="AL27" s="825"/>
    </row>
    <row r="28" spans="1:41" s="3" customFormat="1" ht="33">
      <c r="A28" s="1231">
        <v>10</v>
      </c>
      <c r="B28" s="1233" t="str">
        <f>AL13</f>
        <v>一期一会</v>
      </c>
      <c r="C28" s="1237"/>
      <c r="D28" s="1237"/>
      <c r="E28" s="1238"/>
      <c r="F28" s="1239"/>
      <c r="G28" s="1235"/>
      <c r="H28" s="1236"/>
      <c r="I28" s="1239"/>
      <c r="J28" s="1235"/>
      <c r="K28" s="1236"/>
      <c r="L28" s="1239"/>
      <c r="M28" s="1235"/>
      <c r="N28" s="1236"/>
      <c r="O28" s="1248"/>
      <c r="P28" s="1249"/>
      <c r="Q28" s="1250"/>
      <c r="R28" s="1239"/>
      <c r="S28" s="1235" t="s">
        <v>208</v>
      </c>
      <c r="T28" s="1235"/>
      <c r="U28" s="1235" t="s">
        <v>208</v>
      </c>
      <c r="V28" s="1236"/>
      <c r="W28" s="1239"/>
      <c r="X28" s="1236"/>
      <c r="Y28" s="552" t="s">
        <v>419</v>
      </c>
      <c r="Z28" s="1235"/>
      <c r="AA28" s="1236"/>
      <c r="AB28" s="1257"/>
      <c r="AC28" s="1258"/>
      <c r="AJ28" s="826"/>
      <c r="AK28" s="426"/>
      <c r="AL28" s="825"/>
    </row>
    <row r="29" spans="1:41" s="3" customFormat="1" ht="33">
      <c r="A29" s="1261"/>
      <c r="B29" s="1234"/>
      <c r="C29" s="1237"/>
      <c r="D29" s="1237"/>
      <c r="E29" s="1238"/>
      <c r="F29" s="553"/>
      <c r="G29" s="553" t="s">
        <v>413</v>
      </c>
      <c r="H29" s="555"/>
      <c r="I29" s="553"/>
      <c r="J29" s="553" t="s">
        <v>413</v>
      </c>
      <c r="K29" s="555"/>
      <c r="L29" s="553"/>
      <c r="M29" s="553" t="s">
        <v>413</v>
      </c>
      <c r="N29" s="555"/>
      <c r="O29" s="1248"/>
      <c r="P29" s="1249"/>
      <c r="Q29" s="1250"/>
      <c r="R29" s="1241"/>
      <c r="S29" s="1256"/>
      <c r="T29" s="1256"/>
      <c r="U29" s="1256"/>
      <c r="V29" s="1240"/>
      <c r="W29" s="1241"/>
      <c r="X29" s="1240"/>
      <c r="Y29" s="554" t="s">
        <v>420</v>
      </c>
      <c r="Z29" s="1256"/>
      <c r="AA29" s="1240"/>
      <c r="AB29" s="1259"/>
      <c r="AC29" s="1260"/>
      <c r="AJ29" s="826"/>
      <c r="AK29" s="426"/>
      <c r="AL29" s="825"/>
    </row>
    <row r="30" spans="1:41" s="3" customFormat="1" ht="33">
      <c r="A30" s="1231">
        <v>11</v>
      </c>
      <c r="B30" s="1233" t="str">
        <f>AL14</f>
        <v>塩二小ソニック</v>
      </c>
      <c r="C30" s="1235"/>
      <c r="D30" s="1235"/>
      <c r="E30" s="1236"/>
      <c r="F30" s="1237"/>
      <c r="G30" s="1237"/>
      <c r="H30" s="1238"/>
      <c r="I30" s="1239"/>
      <c r="J30" s="1235"/>
      <c r="K30" s="1236"/>
      <c r="L30" s="1239"/>
      <c r="M30" s="1235"/>
      <c r="N30" s="1236"/>
      <c r="O30" s="1248"/>
      <c r="P30" s="1249"/>
      <c r="Q30" s="1250"/>
      <c r="R30" s="1239"/>
      <c r="S30" s="1235" t="s">
        <v>208</v>
      </c>
      <c r="T30" s="1235"/>
      <c r="U30" s="1235" t="s">
        <v>208</v>
      </c>
      <c r="V30" s="1236"/>
      <c r="W30" s="1239"/>
      <c r="X30" s="1236"/>
      <c r="Y30" s="552" t="s">
        <v>419</v>
      </c>
      <c r="Z30" s="1235"/>
      <c r="AA30" s="1236"/>
      <c r="AB30" s="1257"/>
      <c r="AC30" s="1258"/>
      <c r="AJ30" s="826"/>
      <c r="AK30" s="426"/>
      <c r="AL30" s="825"/>
    </row>
    <row r="31" spans="1:41" s="3" customFormat="1" ht="33">
      <c r="A31" s="1232"/>
      <c r="B31" s="1234"/>
      <c r="C31" s="556"/>
      <c r="D31" s="556" t="s">
        <v>413</v>
      </c>
      <c r="E31" s="557"/>
      <c r="F31" s="1237"/>
      <c r="G31" s="1237"/>
      <c r="H31" s="1238"/>
      <c r="I31" s="553"/>
      <c r="J31" s="553" t="s">
        <v>413</v>
      </c>
      <c r="K31" s="555"/>
      <c r="L31" s="553"/>
      <c r="M31" s="553" t="s">
        <v>413</v>
      </c>
      <c r="N31" s="555"/>
      <c r="O31" s="1248"/>
      <c r="P31" s="1249"/>
      <c r="Q31" s="1250"/>
      <c r="R31" s="1241"/>
      <c r="S31" s="1256"/>
      <c r="T31" s="1256"/>
      <c r="U31" s="1256"/>
      <c r="V31" s="1240"/>
      <c r="W31" s="1241"/>
      <c r="X31" s="1240"/>
      <c r="Y31" s="554" t="s">
        <v>420</v>
      </c>
      <c r="Z31" s="1256"/>
      <c r="AA31" s="1240"/>
      <c r="AB31" s="1259"/>
      <c r="AC31" s="1260"/>
      <c r="AJ31" s="826"/>
      <c r="AK31" s="426"/>
      <c r="AL31" s="825"/>
    </row>
    <row r="32" spans="1:41" s="3" customFormat="1" ht="33">
      <c r="A32" s="1231">
        <v>12</v>
      </c>
      <c r="B32" s="1233" t="str">
        <f>AL15</f>
        <v>ブルーソウルズ</v>
      </c>
      <c r="C32" s="1235"/>
      <c r="D32" s="1235"/>
      <c r="E32" s="1236"/>
      <c r="F32" s="1235"/>
      <c r="G32" s="1235"/>
      <c r="H32" s="1236"/>
      <c r="I32" s="1237"/>
      <c r="J32" s="1237"/>
      <c r="K32" s="1238"/>
      <c r="L32" s="1239"/>
      <c r="M32" s="1235"/>
      <c r="N32" s="1236"/>
      <c r="O32" s="1248"/>
      <c r="P32" s="1249"/>
      <c r="Q32" s="1250"/>
      <c r="R32" s="1239"/>
      <c r="S32" s="1235" t="s">
        <v>208</v>
      </c>
      <c r="T32" s="1235"/>
      <c r="U32" s="1235" t="s">
        <v>208</v>
      </c>
      <c r="V32" s="1236"/>
      <c r="W32" s="1239"/>
      <c r="X32" s="1236"/>
      <c r="Y32" s="552" t="s">
        <v>419</v>
      </c>
      <c r="Z32" s="1235"/>
      <c r="AA32" s="1236"/>
      <c r="AB32" s="1257"/>
      <c r="AC32" s="1258"/>
      <c r="AJ32" s="824"/>
      <c r="AK32" s="426"/>
      <c r="AL32" s="825"/>
      <c r="AN32" s="614"/>
      <c r="AO32" s="614"/>
    </row>
    <row r="33" spans="1:44" s="3" customFormat="1" ht="33">
      <c r="A33" s="1232"/>
      <c r="B33" s="1234"/>
      <c r="C33" s="553"/>
      <c r="D33" s="553" t="s">
        <v>413</v>
      </c>
      <c r="E33" s="555"/>
      <c r="F33" s="556"/>
      <c r="G33" s="556" t="s">
        <v>413</v>
      </c>
      <c r="H33" s="557"/>
      <c r="I33" s="1237"/>
      <c r="J33" s="1237"/>
      <c r="K33" s="1238"/>
      <c r="L33" s="553"/>
      <c r="M33" s="553" t="s">
        <v>413</v>
      </c>
      <c r="N33" s="555"/>
      <c r="O33" s="1248"/>
      <c r="P33" s="1249"/>
      <c r="Q33" s="1250"/>
      <c r="R33" s="1241"/>
      <c r="S33" s="1256"/>
      <c r="T33" s="1256"/>
      <c r="U33" s="1256"/>
      <c r="V33" s="1240"/>
      <c r="W33" s="1241"/>
      <c r="X33" s="1240"/>
      <c r="Y33" s="554" t="s">
        <v>420</v>
      </c>
      <c r="Z33" s="1256"/>
      <c r="AA33" s="1240"/>
      <c r="AB33" s="1259"/>
      <c r="AC33" s="1260"/>
      <c r="AJ33" s="824"/>
      <c r="AK33" s="426"/>
      <c r="AL33" s="825"/>
      <c r="AN33" s="614"/>
      <c r="AO33" s="614"/>
      <c r="AP33" s="535"/>
      <c r="AQ33" s="532"/>
    </row>
    <row r="34" spans="1:44" s="539" customFormat="1" ht="37.5">
      <c r="A34" s="1231">
        <v>13</v>
      </c>
      <c r="B34" s="1233" t="str">
        <f>AL16</f>
        <v>いいのフェニックス</v>
      </c>
      <c r="C34" s="1235"/>
      <c r="D34" s="1235"/>
      <c r="E34" s="1236"/>
      <c r="F34" s="1239"/>
      <c r="G34" s="1235"/>
      <c r="H34" s="1236"/>
      <c r="I34" s="1239"/>
      <c r="J34" s="1235"/>
      <c r="K34" s="1236"/>
      <c r="L34" s="1237"/>
      <c r="M34" s="1237"/>
      <c r="N34" s="1238"/>
      <c r="O34" s="1248"/>
      <c r="P34" s="1249"/>
      <c r="Q34" s="1250"/>
      <c r="R34" s="1239"/>
      <c r="S34" s="1235" t="s">
        <v>208</v>
      </c>
      <c r="T34" s="1235"/>
      <c r="U34" s="1235" t="s">
        <v>208</v>
      </c>
      <c r="V34" s="1236"/>
      <c r="W34" s="1239"/>
      <c r="X34" s="1236"/>
      <c r="Y34" s="552" t="s">
        <v>419</v>
      </c>
      <c r="Z34" s="1235"/>
      <c r="AA34" s="1236"/>
      <c r="AB34" s="1257"/>
      <c r="AC34" s="1258"/>
      <c r="AD34" s="537"/>
      <c r="AE34" s="537"/>
      <c r="AF34" s="537"/>
      <c r="AG34" s="537"/>
      <c r="AH34" s="537"/>
      <c r="AI34" s="537"/>
      <c r="AJ34" s="824"/>
      <c r="AK34" s="426"/>
      <c r="AL34" s="825"/>
      <c r="AM34" s="3"/>
      <c r="AN34" s="614"/>
      <c r="AO34" s="614"/>
      <c r="AP34" s="536"/>
      <c r="AQ34" s="540"/>
      <c r="AR34" s="537"/>
    </row>
    <row r="35" spans="1:44" ht="33">
      <c r="A35" s="1232"/>
      <c r="B35" s="1234"/>
      <c r="C35" s="553"/>
      <c r="D35" s="553" t="s">
        <v>413</v>
      </c>
      <c r="E35" s="555"/>
      <c r="F35" s="554"/>
      <c r="G35" s="553" t="s">
        <v>413</v>
      </c>
      <c r="H35" s="555"/>
      <c r="I35" s="554"/>
      <c r="J35" s="553" t="s">
        <v>413</v>
      </c>
      <c r="K35" s="555"/>
      <c r="L35" s="1237"/>
      <c r="M35" s="1237"/>
      <c r="N35" s="1238"/>
      <c r="O35" s="1251"/>
      <c r="P35" s="1252"/>
      <c r="Q35" s="1253"/>
      <c r="R35" s="1241"/>
      <c r="S35" s="1256"/>
      <c r="T35" s="1256"/>
      <c r="U35" s="1256"/>
      <c r="V35" s="1240"/>
      <c r="W35" s="1241"/>
      <c r="X35" s="1240"/>
      <c r="Y35" s="554" t="s">
        <v>420</v>
      </c>
      <c r="Z35" s="1256"/>
      <c r="AA35" s="1240"/>
      <c r="AB35" s="1259"/>
      <c r="AC35" s="1260"/>
      <c r="AD35" s="3"/>
      <c r="AE35" s="3"/>
      <c r="AF35" s="3"/>
      <c r="AG35" s="3"/>
      <c r="AH35" s="3"/>
      <c r="AI35" s="3"/>
      <c r="AJ35" s="824"/>
      <c r="AK35" s="426"/>
      <c r="AL35" s="825"/>
      <c r="AM35" s="3"/>
      <c r="AN35" s="614"/>
      <c r="AO35" s="614"/>
      <c r="AP35" s="532"/>
      <c r="AQ35" s="532"/>
    </row>
    <row r="36" spans="1:44" ht="33">
      <c r="A36" s="426"/>
      <c r="B36" s="427"/>
      <c r="C36" s="556"/>
      <c r="D36" s="556"/>
      <c r="E36" s="556"/>
      <c r="F36" s="556"/>
      <c r="G36" s="556"/>
      <c r="H36" s="556"/>
      <c r="I36" s="556"/>
      <c r="J36" s="556"/>
      <c r="K36" s="556"/>
      <c r="L36" s="556"/>
      <c r="M36" s="556"/>
      <c r="N36" s="556"/>
      <c r="O36" s="556"/>
      <c r="P36" s="556"/>
      <c r="Q36" s="556"/>
      <c r="R36" s="556"/>
      <c r="S36" s="556"/>
      <c r="T36" s="556"/>
      <c r="U36" s="556"/>
      <c r="V36" s="556"/>
      <c r="W36" s="556"/>
      <c r="X36" s="556"/>
      <c r="Y36" s="556"/>
      <c r="Z36" s="556"/>
      <c r="AA36" s="556"/>
      <c r="AB36" s="558"/>
      <c r="AC36" s="558"/>
      <c r="AD36" s="3"/>
      <c r="AE36" s="3"/>
      <c r="AF36" s="3"/>
      <c r="AG36" s="3"/>
      <c r="AH36" s="3"/>
      <c r="AI36" s="3"/>
      <c r="AJ36" s="824"/>
      <c r="AK36" s="426"/>
      <c r="AL36" s="825"/>
      <c r="AM36" s="3"/>
      <c r="AN36" s="614"/>
      <c r="AO36" s="614"/>
      <c r="AP36" s="532"/>
      <c r="AQ36" s="532"/>
    </row>
    <row r="37" spans="1:44" ht="48.75" customHeight="1">
      <c r="A37" s="546" t="s">
        <v>601</v>
      </c>
      <c r="B37" s="2"/>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60"/>
      <c r="AB37" s="560"/>
      <c r="AC37" s="559"/>
      <c r="AD37" s="3"/>
      <c r="AE37" s="3"/>
      <c r="AF37" s="3"/>
      <c r="AG37" s="3"/>
      <c r="AH37" s="3"/>
      <c r="AI37" s="3"/>
      <c r="AJ37" s="1230" t="s">
        <v>599</v>
      </c>
      <c r="AK37" s="807">
        <v>14</v>
      </c>
      <c r="AL37" s="648" t="s">
        <v>595</v>
      </c>
      <c r="AM37" s="539"/>
      <c r="AN37" s="539"/>
      <c r="AO37" s="623"/>
      <c r="AP37" s="532"/>
      <c r="AQ37" s="534"/>
    </row>
    <row r="38" spans="1:44" ht="37.5">
      <c r="A38" s="1254" t="s">
        <v>423</v>
      </c>
      <c r="B38" s="1255"/>
      <c r="C38" s="1242">
        <f>+A39</f>
        <v>14</v>
      </c>
      <c r="D38" s="1243"/>
      <c r="E38" s="1244"/>
      <c r="F38" s="1242">
        <f>+A41</f>
        <v>15</v>
      </c>
      <c r="G38" s="1243"/>
      <c r="H38" s="1244"/>
      <c r="I38" s="1242">
        <f>+A43</f>
        <v>16</v>
      </c>
      <c r="J38" s="1243"/>
      <c r="K38" s="1244"/>
      <c r="L38" s="1242">
        <f>+A45</f>
        <v>17</v>
      </c>
      <c r="M38" s="1243"/>
      <c r="N38" s="1244"/>
      <c r="O38" s="1245"/>
      <c r="P38" s="1246"/>
      <c r="Q38" s="1247"/>
      <c r="R38" s="749" t="s">
        <v>412</v>
      </c>
      <c r="S38" s="750" t="s">
        <v>413</v>
      </c>
      <c r="T38" s="750" t="s">
        <v>414</v>
      </c>
      <c r="U38" s="750" t="s">
        <v>413</v>
      </c>
      <c r="V38" s="751" t="s">
        <v>415</v>
      </c>
      <c r="W38" s="1242" t="s">
        <v>416</v>
      </c>
      <c r="X38" s="1244"/>
      <c r="Y38" s="1242" t="s">
        <v>417</v>
      </c>
      <c r="Z38" s="1243"/>
      <c r="AA38" s="1244"/>
      <c r="AB38" s="1242" t="s">
        <v>418</v>
      </c>
      <c r="AC38" s="1244"/>
      <c r="AD38" s="3"/>
      <c r="AE38" s="3"/>
      <c r="AF38" s="3"/>
      <c r="AG38" s="3"/>
      <c r="AI38" s="3"/>
      <c r="AJ38" s="1230"/>
      <c r="AK38" s="807">
        <v>15</v>
      </c>
      <c r="AL38" s="648" t="s">
        <v>593</v>
      </c>
      <c r="AN38" s="587"/>
      <c r="AO38" s="624"/>
      <c r="AQ38" s="534"/>
    </row>
    <row r="39" spans="1:44" ht="33">
      <c r="A39" s="1231">
        <v>14</v>
      </c>
      <c r="B39" s="1233" t="str">
        <f>AL37</f>
        <v>SSOK</v>
      </c>
      <c r="C39" s="1237"/>
      <c r="D39" s="1237"/>
      <c r="E39" s="1238"/>
      <c r="F39" s="1239"/>
      <c r="G39" s="1235"/>
      <c r="H39" s="1236"/>
      <c r="I39" s="1239"/>
      <c r="J39" s="1235"/>
      <c r="K39" s="1236"/>
      <c r="L39" s="1239"/>
      <c r="M39" s="1235"/>
      <c r="N39" s="1236"/>
      <c r="O39" s="1248"/>
      <c r="P39" s="1249"/>
      <c r="Q39" s="1250"/>
      <c r="R39" s="1239"/>
      <c r="S39" s="1235" t="s">
        <v>208</v>
      </c>
      <c r="T39" s="1235"/>
      <c r="U39" s="1235" t="s">
        <v>208</v>
      </c>
      <c r="V39" s="1236"/>
      <c r="W39" s="1239"/>
      <c r="X39" s="1236"/>
      <c r="Y39" s="552" t="s">
        <v>419</v>
      </c>
      <c r="Z39" s="1235"/>
      <c r="AA39" s="1236"/>
      <c r="AB39" s="1257"/>
      <c r="AC39" s="1258"/>
      <c r="AD39" s="3"/>
      <c r="AE39" s="3"/>
      <c r="AF39" s="3"/>
      <c r="AG39" s="3"/>
      <c r="AI39" s="3"/>
      <c r="AJ39" s="1230"/>
      <c r="AK39" s="807">
        <v>16</v>
      </c>
      <c r="AL39" s="820" t="s">
        <v>588</v>
      </c>
      <c r="AN39" s="587"/>
      <c r="AO39" s="625"/>
      <c r="AQ39" s="532"/>
    </row>
    <row r="40" spans="1:44" ht="33">
      <c r="A40" s="1261"/>
      <c r="B40" s="1234"/>
      <c r="C40" s="1237"/>
      <c r="D40" s="1237"/>
      <c r="E40" s="1238"/>
      <c r="F40" s="553"/>
      <c r="G40" s="553" t="s">
        <v>413</v>
      </c>
      <c r="H40" s="555"/>
      <c r="I40" s="553"/>
      <c r="J40" s="553" t="s">
        <v>413</v>
      </c>
      <c r="K40" s="555"/>
      <c r="L40" s="553"/>
      <c r="M40" s="553" t="s">
        <v>413</v>
      </c>
      <c r="N40" s="555"/>
      <c r="O40" s="1248"/>
      <c r="P40" s="1249"/>
      <c r="Q40" s="1250"/>
      <c r="R40" s="1241"/>
      <c r="S40" s="1256"/>
      <c r="T40" s="1256"/>
      <c r="U40" s="1256"/>
      <c r="V40" s="1240"/>
      <c r="W40" s="1241"/>
      <c r="X40" s="1240"/>
      <c r="Y40" s="554" t="s">
        <v>420</v>
      </c>
      <c r="Z40" s="1256"/>
      <c r="AA40" s="1240"/>
      <c r="AB40" s="1259"/>
      <c r="AC40" s="1260"/>
      <c r="AJ40" s="1230"/>
      <c r="AK40" s="807">
        <v>17</v>
      </c>
      <c r="AL40" s="648" t="s">
        <v>596</v>
      </c>
      <c r="AN40" s="620"/>
      <c r="AO40" s="625"/>
      <c r="AQ40" s="532"/>
    </row>
    <row r="41" spans="1:44" ht="33" customHeight="1">
      <c r="A41" s="1231">
        <v>15</v>
      </c>
      <c r="B41" s="1233" t="str">
        <f>AL38</f>
        <v>塩二小ビーンズ</v>
      </c>
      <c r="C41" s="1235"/>
      <c r="D41" s="1235"/>
      <c r="E41" s="1236"/>
      <c r="F41" s="1237"/>
      <c r="G41" s="1237"/>
      <c r="H41" s="1238"/>
      <c r="I41" s="1239"/>
      <c r="J41" s="1235"/>
      <c r="K41" s="1236"/>
      <c r="L41" s="1239"/>
      <c r="M41" s="1235"/>
      <c r="N41" s="1236"/>
      <c r="O41" s="1248"/>
      <c r="P41" s="1249"/>
      <c r="Q41" s="1250"/>
      <c r="R41" s="1239"/>
      <c r="S41" s="1235" t="s">
        <v>208</v>
      </c>
      <c r="T41" s="1235"/>
      <c r="U41" s="1235" t="s">
        <v>208</v>
      </c>
      <c r="V41" s="1236"/>
      <c r="W41" s="1239"/>
      <c r="X41" s="1236"/>
      <c r="Y41" s="552" t="s">
        <v>419</v>
      </c>
      <c r="Z41" s="1235"/>
      <c r="AA41" s="1236"/>
      <c r="AB41" s="1257"/>
      <c r="AC41" s="1258"/>
      <c r="AJ41" s="1230" t="s">
        <v>600</v>
      </c>
      <c r="AK41" s="807">
        <v>18</v>
      </c>
      <c r="AL41" s="820" t="s">
        <v>587</v>
      </c>
      <c r="AN41" s="586"/>
      <c r="AO41" s="625"/>
    </row>
    <row r="42" spans="1:44" ht="33">
      <c r="A42" s="1232"/>
      <c r="B42" s="1234"/>
      <c r="C42" s="556"/>
      <c r="D42" s="556" t="s">
        <v>413</v>
      </c>
      <c r="E42" s="557"/>
      <c r="F42" s="1237"/>
      <c r="G42" s="1237"/>
      <c r="H42" s="1238"/>
      <c r="I42" s="553"/>
      <c r="J42" s="553" t="s">
        <v>413</v>
      </c>
      <c r="K42" s="555"/>
      <c r="L42" s="553"/>
      <c r="M42" s="553" t="s">
        <v>413</v>
      </c>
      <c r="N42" s="555"/>
      <c r="O42" s="1248"/>
      <c r="P42" s="1249"/>
      <c r="Q42" s="1250"/>
      <c r="R42" s="1241"/>
      <c r="S42" s="1256"/>
      <c r="T42" s="1256"/>
      <c r="U42" s="1256"/>
      <c r="V42" s="1240"/>
      <c r="W42" s="1241"/>
      <c r="X42" s="1240"/>
      <c r="Y42" s="554" t="s">
        <v>420</v>
      </c>
      <c r="Z42" s="1256"/>
      <c r="AA42" s="1240"/>
      <c r="AB42" s="1259"/>
      <c r="AC42" s="1260"/>
      <c r="AJ42" s="1230"/>
      <c r="AK42" s="807">
        <v>19</v>
      </c>
      <c r="AL42" s="820" t="s">
        <v>589</v>
      </c>
      <c r="AN42" s="586"/>
      <c r="AO42" s="624"/>
    </row>
    <row r="43" spans="1:44" s="3" customFormat="1" ht="33">
      <c r="A43" s="1231">
        <v>16</v>
      </c>
      <c r="B43" s="1233" t="str">
        <f>AL39</f>
        <v>大久保ビッグファイターズ</v>
      </c>
      <c r="C43" s="1235"/>
      <c r="D43" s="1235"/>
      <c r="E43" s="1236"/>
      <c r="F43" s="1235"/>
      <c r="G43" s="1235"/>
      <c r="H43" s="1236"/>
      <c r="I43" s="1237"/>
      <c r="J43" s="1237"/>
      <c r="K43" s="1238"/>
      <c r="L43" s="1239"/>
      <c r="M43" s="1235"/>
      <c r="N43" s="1236"/>
      <c r="O43" s="1248"/>
      <c r="P43" s="1249"/>
      <c r="Q43" s="1250"/>
      <c r="R43" s="1239"/>
      <c r="S43" s="1235" t="s">
        <v>208</v>
      </c>
      <c r="T43" s="1235"/>
      <c r="U43" s="1235" t="s">
        <v>208</v>
      </c>
      <c r="V43" s="1236"/>
      <c r="W43" s="1239"/>
      <c r="X43" s="1236"/>
      <c r="Y43" s="552" t="s">
        <v>419</v>
      </c>
      <c r="Z43" s="1235"/>
      <c r="AA43" s="1236"/>
      <c r="AB43" s="1257"/>
      <c r="AC43" s="1258"/>
      <c r="AJ43" s="1230"/>
      <c r="AK43" s="807">
        <v>20</v>
      </c>
      <c r="AL43" s="649" t="s">
        <v>591</v>
      </c>
      <c r="AM43" s="527"/>
      <c r="AN43" s="621"/>
      <c r="AO43" s="624"/>
    </row>
    <row r="44" spans="1:44" s="3" customFormat="1" ht="33">
      <c r="A44" s="1232"/>
      <c r="B44" s="1234"/>
      <c r="C44" s="553"/>
      <c r="D44" s="553" t="s">
        <v>413</v>
      </c>
      <c r="E44" s="555"/>
      <c r="F44" s="556"/>
      <c r="G44" s="556" t="s">
        <v>413</v>
      </c>
      <c r="H44" s="557"/>
      <c r="I44" s="1237"/>
      <c r="J44" s="1237"/>
      <c r="K44" s="1238"/>
      <c r="L44" s="553"/>
      <c r="M44" s="553" t="s">
        <v>413</v>
      </c>
      <c r="N44" s="555"/>
      <c r="O44" s="1248"/>
      <c r="P44" s="1249"/>
      <c r="Q44" s="1250"/>
      <c r="R44" s="1241"/>
      <c r="S44" s="1256"/>
      <c r="T44" s="1256"/>
      <c r="U44" s="1256"/>
      <c r="V44" s="1240"/>
      <c r="W44" s="1241"/>
      <c r="X44" s="1240"/>
      <c r="Y44" s="554" t="s">
        <v>420</v>
      </c>
      <c r="Z44" s="1256"/>
      <c r="AA44" s="1240"/>
      <c r="AB44" s="1259"/>
      <c r="AC44" s="1260"/>
      <c r="AJ44" s="1230"/>
      <c r="AK44" s="807">
        <v>21</v>
      </c>
      <c r="AL44" s="648" t="s">
        <v>525</v>
      </c>
      <c r="AM44" s="527"/>
      <c r="AN44" s="587"/>
      <c r="AO44" s="624"/>
    </row>
    <row r="45" spans="1:44" s="3" customFormat="1" ht="33" customHeight="1">
      <c r="A45" s="1231">
        <v>17</v>
      </c>
      <c r="B45" s="1233" t="str">
        <f>AL40</f>
        <v>岩沼レッドドラゴン</v>
      </c>
      <c r="C45" s="1235"/>
      <c r="D45" s="1235"/>
      <c r="E45" s="1236"/>
      <c r="F45" s="1239"/>
      <c r="G45" s="1235"/>
      <c r="H45" s="1236"/>
      <c r="I45" s="1239"/>
      <c r="J45" s="1235"/>
      <c r="K45" s="1236"/>
      <c r="L45" s="1237"/>
      <c r="M45" s="1237"/>
      <c r="N45" s="1238"/>
      <c r="O45" s="1248"/>
      <c r="P45" s="1249"/>
      <c r="Q45" s="1250"/>
      <c r="R45" s="1239"/>
      <c r="S45" s="1235" t="s">
        <v>208</v>
      </c>
      <c r="T45" s="1235"/>
      <c r="U45" s="1235" t="s">
        <v>208</v>
      </c>
      <c r="V45" s="1236"/>
      <c r="W45" s="1239"/>
      <c r="X45" s="1236"/>
      <c r="Y45" s="552" t="s">
        <v>419</v>
      </c>
      <c r="Z45" s="1235"/>
      <c r="AA45" s="1236"/>
      <c r="AB45" s="1257"/>
      <c r="AC45" s="1258"/>
      <c r="AJ45" s="1230" t="s">
        <v>511</v>
      </c>
      <c r="AK45" s="807">
        <v>22</v>
      </c>
      <c r="AL45" s="648" t="s">
        <v>597</v>
      </c>
      <c r="AM45" s="527"/>
      <c r="AN45" s="587"/>
      <c r="AO45" s="626"/>
    </row>
    <row r="46" spans="1:44" s="3" customFormat="1" ht="33">
      <c r="A46" s="1232"/>
      <c r="B46" s="1234"/>
      <c r="C46" s="553"/>
      <c r="D46" s="553" t="s">
        <v>413</v>
      </c>
      <c r="E46" s="555"/>
      <c r="F46" s="554"/>
      <c r="G46" s="553" t="s">
        <v>413</v>
      </c>
      <c r="H46" s="555"/>
      <c r="I46" s="554"/>
      <c r="J46" s="553" t="s">
        <v>413</v>
      </c>
      <c r="K46" s="555"/>
      <c r="L46" s="1237"/>
      <c r="M46" s="1237"/>
      <c r="N46" s="1238"/>
      <c r="O46" s="1251"/>
      <c r="P46" s="1252"/>
      <c r="Q46" s="1253"/>
      <c r="R46" s="1241"/>
      <c r="S46" s="1256"/>
      <c r="T46" s="1256"/>
      <c r="U46" s="1256"/>
      <c r="V46" s="1240"/>
      <c r="W46" s="1241"/>
      <c r="X46" s="1240"/>
      <c r="Y46" s="554" t="s">
        <v>420</v>
      </c>
      <c r="Z46" s="1256"/>
      <c r="AA46" s="1240"/>
      <c r="AB46" s="1259"/>
      <c r="AC46" s="1260"/>
      <c r="AJ46" s="1230"/>
      <c r="AK46" s="807">
        <v>23</v>
      </c>
      <c r="AL46" s="649" t="s">
        <v>592</v>
      </c>
      <c r="AN46" s="614"/>
      <c r="AO46" s="6"/>
    </row>
    <row r="47" spans="1:44" s="3" customFormat="1" ht="33">
      <c r="A47" s="426"/>
      <c r="B47" s="427"/>
      <c r="C47" s="556"/>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8"/>
      <c r="AC47" s="558"/>
      <c r="AJ47" s="1230"/>
      <c r="AK47" s="807">
        <v>24</v>
      </c>
      <c r="AL47" s="648" t="s">
        <v>594</v>
      </c>
      <c r="AN47" s="614"/>
    </row>
    <row r="48" spans="1:44" s="3" customFormat="1" ht="37.5">
      <c r="A48" s="1254" t="s">
        <v>424</v>
      </c>
      <c r="B48" s="1255"/>
      <c r="C48" s="1242">
        <f>+A49</f>
        <v>18</v>
      </c>
      <c r="D48" s="1243"/>
      <c r="E48" s="1244"/>
      <c r="F48" s="1242">
        <f>+A51</f>
        <v>19</v>
      </c>
      <c r="G48" s="1243"/>
      <c r="H48" s="1244"/>
      <c r="I48" s="1242">
        <f>+A53</f>
        <v>20</v>
      </c>
      <c r="J48" s="1243"/>
      <c r="K48" s="1244"/>
      <c r="L48" s="1242">
        <f>+A55</f>
        <v>21</v>
      </c>
      <c r="M48" s="1243"/>
      <c r="N48" s="1244"/>
      <c r="O48" s="1245"/>
      <c r="P48" s="1246"/>
      <c r="Q48" s="1247"/>
      <c r="R48" s="749" t="s">
        <v>412</v>
      </c>
      <c r="S48" s="750" t="s">
        <v>413</v>
      </c>
      <c r="T48" s="750" t="s">
        <v>414</v>
      </c>
      <c r="U48" s="750" t="s">
        <v>413</v>
      </c>
      <c r="V48" s="751" t="s">
        <v>415</v>
      </c>
      <c r="W48" s="1242" t="s">
        <v>416</v>
      </c>
      <c r="X48" s="1244"/>
      <c r="Y48" s="1242" t="s">
        <v>417</v>
      </c>
      <c r="Z48" s="1243"/>
      <c r="AA48" s="1244"/>
      <c r="AB48" s="1242" t="s">
        <v>418</v>
      </c>
      <c r="AC48" s="1244"/>
      <c r="AJ48" s="1230"/>
      <c r="AK48" s="807">
        <v>25</v>
      </c>
      <c r="AL48" s="820" t="s">
        <v>609</v>
      </c>
    </row>
    <row r="49" spans="1:41" s="3" customFormat="1" ht="33" customHeight="1">
      <c r="A49" s="1231">
        <v>18</v>
      </c>
      <c r="B49" s="1233" t="str">
        <f>AL41</f>
        <v>本宮ブラック・ドルフィンズ</v>
      </c>
      <c r="C49" s="1237"/>
      <c r="D49" s="1237"/>
      <c r="E49" s="1238"/>
      <c r="F49" s="1239"/>
      <c r="G49" s="1235"/>
      <c r="H49" s="1236"/>
      <c r="I49" s="1239"/>
      <c r="J49" s="1235"/>
      <c r="K49" s="1236"/>
      <c r="L49" s="1239"/>
      <c r="M49" s="1235"/>
      <c r="N49" s="1236"/>
      <c r="O49" s="1248"/>
      <c r="P49" s="1249"/>
      <c r="Q49" s="1250"/>
      <c r="R49" s="1239"/>
      <c r="S49" s="1235" t="s">
        <v>208</v>
      </c>
      <c r="T49" s="1235"/>
      <c r="U49" s="1235" t="s">
        <v>208</v>
      </c>
      <c r="V49" s="1236"/>
      <c r="W49" s="1239"/>
      <c r="X49" s="1236"/>
      <c r="Y49" s="552" t="s">
        <v>419</v>
      </c>
      <c r="Z49" s="1235"/>
      <c r="AA49" s="1236"/>
      <c r="AB49" s="1257"/>
      <c r="AC49" s="1258"/>
      <c r="AJ49" s="1230" t="s">
        <v>531</v>
      </c>
      <c r="AK49" s="807">
        <v>26</v>
      </c>
      <c r="AL49" s="649" t="s">
        <v>610</v>
      </c>
    </row>
    <row r="50" spans="1:41" s="3" customFormat="1" ht="33">
      <c r="A50" s="1261"/>
      <c r="B50" s="1234"/>
      <c r="C50" s="1237"/>
      <c r="D50" s="1237"/>
      <c r="E50" s="1238"/>
      <c r="F50" s="553"/>
      <c r="G50" s="553" t="s">
        <v>413</v>
      </c>
      <c r="H50" s="555"/>
      <c r="I50" s="553"/>
      <c r="J50" s="553" t="s">
        <v>413</v>
      </c>
      <c r="K50" s="555"/>
      <c r="L50" s="553"/>
      <c r="M50" s="553" t="s">
        <v>413</v>
      </c>
      <c r="N50" s="555"/>
      <c r="O50" s="1248"/>
      <c r="P50" s="1249"/>
      <c r="Q50" s="1250"/>
      <c r="R50" s="1241"/>
      <c r="S50" s="1256"/>
      <c r="T50" s="1256"/>
      <c r="U50" s="1256"/>
      <c r="V50" s="1240"/>
      <c r="W50" s="1241"/>
      <c r="X50" s="1240"/>
      <c r="Y50" s="554" t="s">
        <v>420</v>
      </c>
      <c r="Z50" s="1256"/>
      <c r="AA50" s="1240"/>
      <c r="AB50" s="1259"/>
      <c r="AC50" s="1260"/>
      <c r="AJ50" s="1230"/>
      <c r="AK50" s="807">
        <v>27</v>
      </c>
      <c r="AL50" s="649" t="s">
        <v>529</v>
      </c>
    </row>
    <row r="51" spans="1:41" s="3" customFormat="1" ht="33">
      <c r="A51" s="1231">
        <v>19</v>
      </c>
      <c r="B51" s="1233" t="str">
        <f>AL42</f>
        <v>館スカイファイターズ</v>
      </c>
      <c r="C51" s="1235"/>
      <c r="D51" s="1235"/>
      <c r="E51" s="1236"/>
      <c r="F51" s="1237"/>
      <c r="G51" s="1237"/>
      <c r="H51" s="1238"/>
      <c r="I51" s="1239"/>
      <c r="J51" s="1235"/>
      <c r="K51" s="1236"/>
      <c r="L51" s="1239"/>
      <c r="M51" s="1235"/>
      <c r="N51" s="1236"/>
      <c r="O51" s="1248"/>
      <c r="P51" s="1249"/>
      <c r="Q51" s="1250"/>
      <c r="R51" s="1239"/>
      <c r="S51" s="1235" t="s">
        <v>208</v>
      </c>
      <c r="T51" s="1235"/>
      <c r="U51" s="1235" t="s">
        <v>208</v>
      </c>
      <c r="V51" s="1236"/>
      <c r="W51" s="1239"/>
      <c r="X51" s="1236"/>
      <c r="Y51" s="552" t="s">
        <v>419</v>
      </c>
      <c r="Z51" s="1235"/>
      <c r="AA51" s="1236"/>
      <c r="AB51" s="1257"/>
      <c r="AC51" s="1258"/>
      <c r="AJ51" s="1230"/>
      <c r="AK51" s="807">
        <v>28</v>
      </c>
      <c r="AL51" s="648" t="s">
        <v>598</v>
      </c>
    </row>
    <row r="52" spans="1:41" s="3" customFormat="1" ht="33">
      <c r="A52" s="1232"/>
      <c r="B52" s="1234"/>
      <c r="C52" s="556"/>
      <c r="D52" s="556" t="s">
        <v>413</v>
      </c>
      <c r="E52" s="557"/>
      <c r="F52" s="1237"/>
      <c r="G52" s="1237"/>
      <c r="H52" s="1238"/>
      <c r="I52" s="553"/>
      <c r="J52" s="553" t="s">
        <v>413</v>
      </c>
      <c r="K52" s="555"/>
      <c r="L52" s="553"/>
      <c r="M52" s="553" t="s">
        <v>413</v>
      </c>
      <c r="N52" s="555"/>
      <c r="O52" s="1248"/>
      <c r="P52" s="1249"/>
      <c r="Q52" s="1250"/>
      <c r="R52" s="1241"/>
      <c r="S52" s="1256"/>
      <c r="T52" s="1256"/>
      <c r="U52" s="1256"/>
      <c r="V52" s="1240"/>
      <c r="W52" s="1241"/>
      <c r="X52" s="1240"/>
      <c r="Y52" s="554" t="s">
        <v>420</v>
      </c>
      <c r="Z52" s="1256"/>
      <c r="AA52" s="1240"/>
      <c r="AB52" s="1259"/>
      <c r="AC52" s="1260"/>
      <c r="AJ52" s="1230"/>
      <c r="AK52" s="807">
        <v>29</v>
      </c>
      <c r="AL52" s="649" t="s">
        <v>590</v>
      </c>
    </row>
    <row r="53" spans="1:41" s="3" customFormat="1" ht="33">
      <c r="A53" s="1231">
        <v>20</v>
      </c>
      <c r="B53" s="1233" t="str">
        <f>AL43</f>
        <v>PchansRS</v>
      </c>
      <c r="C53" s="1235"/>
      <c r="D53" s="1235"/>
      <c r="E53" s="1236"/>
      <c r="F53" s="1235"/>
      <c r="G53" s="1235"/>
      <c r="H53" s="1236"/>
      <c r="I53" s="1237"/>
      <c r="J53" s="1237"/>
      <c r="K53" s="1238"/>
      <c r="L53" s="1239"/>
      <c r="M53" s="1235"/>
      <c r="N53" s="1236"/>
      <c r="O53" s="1248"/>
      <c r="P53" s="1249"/>
      <c r="Q53" s="1250"/>
      <c r="R53" s="1239"/>
      <c r="S53" s="1235" t="s">
        <v>208</v>
      </c>
      <c r="T53" s="1235"/>
      <c r="U53" s="1235" t="s">
        <v>208</v>
      </c>
      <c r="V53" s="1236"/>
      <c r="W53" s="1239"/>
      <c r="X53" s="1236"/>
      <c r="Y53" s="552" t="s">
        <v>419</v>
      </c>
      <c r="Z53" s="1235"/>
      <c r="AA53" s="1236"/>
      <c r="AB53" s="1257"/>
      <c r="AC53" s="1258"/>
      <c r="AJ53" s="826"/>
      <c r="AK53" s="426"/>
      <c r="AL53" s="825"/>
    </row>
    <row r="54" spans="1:41" s="3" customFormat="1" ht="33">
      <c r="A54" s="1232"/>
      <c r="B54" s="1234"/>
      <c r="C54" s="553"/>
      <c r="D54" s="553" t="s">
        <v>413</v>
      </c>
      <c r="E54" s="555"/>
      <c r="F54" s="556"/>
      <c r="G54" s="556" t="s">
        <v>413</v>
      </c>
      <c r="H54" s="557"/>
      <c r="I54" s="1237"/>
      <c r="J54" s="1237"/>
      <c r="K54" s="1238"/>
      <c r="L54" s="553"/>
      <c r="M54" s="553" t="s">
        <v>413</v>
      </c>
      <c r="N54" s="555"/>
      <c r="O54" s="1248"/>
      <c r="P54" s="1249"/>
      <c r="Q54" s="1250"/>
      <c r="R54" s="1241"/>
      <c r="S54" s="1256"/>
      <c r="T54" s="1256"/>
      <c r="U54" s="1256"/>
      <c r="V54" s="1240"/>
      <c r="W54" s="1241"/>
      <c r="X54" s="1240"/>
      <c r="Y54" s="554" t="s">
        <v>420</v>
      </c>
      <c r="Z54" s="1256"/>
      <c r="AA54" s="1240"/>
      <c r="AB54" s="1259"/>
      <c r="AC54" s="1260"/>
      <c r="AJ54" s="826"/>
      <c r="AK54" s="426"/>
      <c r="AL54" s="825"/>
    </row>
    <row r="55" spans="1:41" s="3" customFormat="1" ht="33">
      <c r="A55" s="1231">
        <v>21</v>
      </c>
      <c r="B55" s="1233" t="str">
        <f>AL44</f>
        <v>ブルーソウルズＸ</v>
      </c>
      <c r="C55" s="1235"/>
      <c r="D55" s="1235"/>
      <c r="E55" s="1236"/>
      <c r="F55" s="1239"/>
      <c r="G55" s="1235"/>
      <c r="H55" s="1236"/>
      <c r="I55" s="1239"/>
      <c r="J55" s="1235"/>
      <c r="K55" s="1236"/>
      <c r="L55" s="1237"/>
      <c r="M55" s="1237"/>
      <c r="N55" s="1238"/>
      <c r="O55" s="1248"/>
      <c r="P55" s="1249"/>
      <c r="Q55" s="1250"/>
      <c r="R55" s="1239"/>
      <c r="S55" s="1235" t="s">
        <v>208</v>
      </c>
      <c r="T55" s="1235"/>
      <c r="U55" s="1235" t="s">
        <v>208</v>
      </c>
      <c r="V55" s="1236"/>
      <c r="W55" s="1239"/>
      <c r="X55" s="1236"/>
      <c r="Y55" s="552" t="s">
        <v>419</v>
      </c>
      <c r="Z55" s="1235"/>
      <c r="AA55" s="1236"/>
      <c r="AB55" s="1257"/>
      <c r="AC55" s="1258"/>
      <c r="AJ55" s="826"/>
      <c r="AK55" s="426"/>
      <c r="AL55" s="825"/>
      <c r="AN55" s="614"/>
    </row>
    <row r="56" spans="1:41" s="3" customFormat="1" ht="33">
      <c r="A56" s="1232"/>
      <c r="B56" s="1234"/>
      <c r="C56" s="553"/>
      <c r="D56" s="553" t="s">
        <v>413</v>
      </c>
      <c r="E56" s="555"/>
      <c r="F56" s="554"/>
      <c r="G56" s="553" t="s">
        <v>413</v>
      </c>
      <c r="H56" s="555"/>
      <c r="I56" s="554"/>
      <c r="J56" s="553" t="s">
        <v>413</v>
      </c>
      <c r="K56" s="555"/>
      <c r="L56" s="1237"/>
      <c r="M56" s="1237"/>
      <c r="N56" s="1238"/>
      <c r="O56" s="1251"/>
      <c r="P56" s="1252"/>
      <c r="Q56" s="1253"/>
      <c r="R56" s="1241"/>
      <c r="S56" s="1256"/>
      <c r="T56" s="1256"/>
      <c r="U56" s="1256"/>
      <c r="V56" s="1240"/>
      <c r="W56" s="1241"/>
      <c r="X56" s="1240"/>
      <c r="Y56" s="554" t="s">
        <v>420</v>
      </c>
      <c r="Z56" s="1256"/>
      <c r="AA56" s="1240"/>
      <c r="AB56" s="1259"/>
      <c r="AC56" s="1260"/>
      <c r="AJ56" s="826"/>
      <c r="AK56" s="426"/>
      <c r="AL56" s="825"/>
    </row>
    <row r="57" spans="1:41" s="3" customFormat="1" ht="33">
      <c r="A57" s="426"/>
      <c r="B57" s="427"/>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8"/>
      <c r="AC57" s="558"/>
      <c r="AJ57" s="826"/>
      <c r="AK57" s="426"/>
      <c r="AL57" s="825"/>
    </row>
    <row r="58" spans="1:41" ht="37.5">
      <c r="A58" s="1254" t="s">
        <v>510</v>
      </c>
      <c r="B58" s="1255"/>
      <c r="C58" s="1242">
        <f>+A59</f>
        <v>22</v>
      </c>
      <c r="D58" s="1243"/>
      <c r="E58" s="1244"/>
      <c r="F58" s="1242">
        <f>+A61</f>
        <v>23</v>
      </c>
      <c r="G58" s="1243"/>
      <c r="H58" s="1244"/>
      <c r="I58" s="1242">
        <f>+A63</f>
        <v>24</v>
      </c>
      <c r="J58" s="1243"/>
      <c r="K58" s="1244"/>
      <c r="L58" s="1242">
        <f>+A65</f>
        <v>25</v>
      </c>
      <c r="M58" s="1243"/>
      <c r="N58" s="1244"/>
      <c r="O58" s="1245"/>
      <c r="P58" s="1246"/>
      <c r="Q58" s="1247"/>
      <c r="R58" s="749" t="s">
        <v>412</v>
      </c>
      <c r="S58" s="750" t="s">
        <v>413</v>
      </c>
      <c r="T58" s="750" t="s">
        <v>414</v>
      </c>
      <c r="U58" s="750" t="s">
        <v>413</v>
      </c>
      <c r="V58" s="751" t="s">
        <v>415</v>
      </c>
      <c r="W58" s="1242" t="s">
        <v>416</v>
      </c>
      <c r="X58" s="1244"/>
      <c r="Y58" s="1242" t="s">
        <v>417</v>
      </c>
      <c r="Z58" s="1243"/>
      <c r="AA58" s="1244"/>
      <c r="AB58" s="1242" t="s">
        <v>418</v>
      </c>
      <c r="AC58" s="1244"/>
      <c r="AJ58" s="826"/>
      <c r="AK58" s="426"/>
      <c r="AL58" s="825"/>
      <c r="AM58" s="3"/>
      <c r="AN58" s="3"/>
      <c r="AO58" s="3"/>
    </row>
    <row r="59" spans="1:41" ht="33">
      <c r="A59" s="1231">
        <v>22</v>
      </c>
      <c r="B59" s="1233" t="str">
        <f>AL45</f>
        <v>岩沼シャイニーズ</v>
      </c>
      <c r="C59" s="1237"/>
      <c r="D59" s="1237"/>
      <c r="E59" s="1238"/>
      <c r="F59" s="1239"/>
      <c r="G59" s="1235"/>
      <c r="H59" s="1236"/>
      <c r="I59" s="1239"/>
      <c r="J59" s="1235"/>
      <c r="K59" s="1236"/>
      <c r="L59" s="1239"/>
      <c r="M59" s="1235"/>
      <c r="N59" s="1236"/>
      <c r="O59" s="1248"/>
      <c r="P59" s="1249"/>
      <c r="Q59" s="1250"/>
      <c r="R59" s="1239"/>
      <c r="S59" s="1235" t="s">
        <v>208</v>
      </c>
      <c r="T59" s="1235"/>
      <c r="U59" s="1235" t="s">
        <v>208</v>
      </c>
      <c r="V59" s="1236"/>
      <c r="W59" s="1239"/>
      <c r="X59" s="1236"/>
      <c r="Y59" s="552" t="s">
        <v>419</v>
      </c>
      <c r="Z59" s="1235"/>
      <c r="AA59" s="1236"/>
      <c r="AB59" s="1257"/>
      <c r="AC59" s="1258"/>
      <c r="AJ59" s="826"/>
      <c r="AK59" s="426"/>
      <c r="AL59" s="825"/>
      <c r="AM59" s="3"/>
      <c r="AN59" s="3"/>
      <c r="AO59" s="3"/>
    </row>
    <row r="60" spans="1:41" ht="33">
      <c r="A60" s="1261"/>
      <c r="B60" s="1234"/>
      <c r="C60" s="1237"/>
      <c r="D60" s="1237"/>
      <c r="E60" s="1238"/>
      <c r="F60" s="553"/>
      <c r="G60" s="553" t="s">
        <v>413</v>
      </c>
      <c r="H60" s="555"/>
      <c r="I60" s="553"/>
      <c r="J60" s="553" t="s">
        <v>413</v>
      </c>
      <c r="K60" s="555"/>
      <c r="L60" s="553"/>
      <c r="M60" s="553" t="s">
        <v>413</v>
      </c>
      <c r="N60" s="555"/>
      <c r="O60" s="1248"/>
      <c r="P60" s="1249"/>
      <c r="Q60" s="1250"/>
      <c r="R60" s="1241"/>
      <c r="S60" s="1256"/>
      <c r="T60" s="1256"/>
      <c r="U60" s="1256"/>
      <c r="V60" s="1240"/>
      <c r="W60" s="1241"/>
      <c r="X60" s="1240"/>
      <c r="Y60" s="554" t="s">
        <v>420</v>
      </c>
      <c r="Z60" s="1256"/>
      <c r="AA60" s="1240"/>
      <c r="AB60" s="1259"/>
      <c r="AC60" s="1260"/>
      <c r="AJ60" s="826"/>
      <c r="AK60" s="426"/>
      <c r="AL60" s="825"/>
      <c r="AM60" s="3"/>
      <c r="AN60" s="3"/>
      <c r="AO60" s="3"/>
    </row>
    <row r="61" spans="1:41" ht="48.75">
      <c r="A61" s="1231">
        <v>23</v>
      </c>
      <c r="B61" s="1233" t="str">
        <f>AL46</f>
        <v>荒町エッグ'S</v>
      </c>
      <c r="C61" s="1235"/>
      <c r="D61" s="1235"/>
      <c r="E61" s="1236"/>
      <c r="F61" s="1237"/>
      <c r="G61" s="1237"/>
      <c r="H61" s="1238"/>
      <c r="I61" s="1239"/>
      <c r="J61" s="1235"/>
      <c r="K61" s="1236"/>
      <c r="L61" s="1239"/>
      <c r="M61" s="1235"/>
      <c r="N61" s="1236"/>
      <c r="O61" s="1248"/>
      <c r="P61" s="1249"/>
      <c r="Q61" s="1250"/>
      <c r="R61" s="1239"/>
      <c r="S61" s="1235" t="s">
        <v>208</v>
      </c>
      <c r="T61" s="1235"/>
      <c r="U61" s="1235" t="s">
        <v>208</v>
      </c>
      <c r="V61" s="1236"/>
      <c r="W61" s="1239"/>
      <c r="X61" s="1236"/>
      <c r="Y61" s="552" t="s">
        <v>419</v>
      </c>
      <c r="Z61" s="1235"/>
      <c r="AA61" s="1236"/>
      <c r="AB61" s="1257"/>
      <c r="AC61" s="1258"/>
      <c r="AD61" s="548"/>
      <c r="AE61" s="548"/>
      <c r="AF61" s="548"/>
      <c r="AG61" s="548"/>
      <c r="AH61" s="548"/>
      <c r="AI61" s="548"/>
      <c r="AJ61" s="826"/>
      <c r="AK61" s="426"/>
      <c r="AL61" s="825"/>
      <c r="AM61" s="3"/>
      <c r="AN61" s="3"/>
      <c r="AO61" s="3"/>
    </row>
    <row r="62" spans="1:41" ht="33">
      <c r="A62" s="1232"/>
      <c r="B62" s="1234"/>
      <c r="C62" s="556"/>
      <c r="D62" s="556" t="s">
        <v>413</v>
      </c>
      <c r="E62" s="557"/>
      <c r="F62" s="1237"/>
      <c r="G62" s="1237"/>
      <c r="H62" s="1238"/>
      <c r="I62" s="553"/>
      <c r="J62" s="553" t="s">
        <v>413</v>
      </c>
      <c r="K62" s="555"/>
      <c r="L62" s="553"/>
      <c r="M62" s="553" t="s">
        <v>413</v>
      </c>
      <c r="N62" s="555"/>
      <c r="O62" s="1248"/>
      <c r="P62" s="1249"/>
      <c r="Q62" s="1250"/>
      <c r="R62" s="1241"/>
      <c r="S62" s="1256"/>
      <c r="T62" s="1256"/>
      <c r="U62" s="1256"/>
      <c r="V62" s="1240"/>
      <c r="W62" s="1241"/>
      <c r="X62" s="1240"/>
      <c r="Y62" s="554" t="s">
        <v>420</v>
      </c>
      <c r="Z62" s="1256"/>
      <c r="AA62" s="1240"/>
      <c r="AB62" s="1259"/>
      <c r="AC62" s="1260"/>
      <c r="AD62" s="3"/>
      <c r="AE62" s="3"/>
      <c r="AF62" s="3"/>
      <c r="AG62" s="3"/>
      <c r="AH62" s="3"/>
      <c r="AI62" s="3"/>
    </row>
    <row r="63" spans="1:41" ht="37.5">
      <c r="A63" s="1231">
        <v>24</v>
      </c>
      <c r="B63" s="1233" t="str">
        <f>AL47</f>
        <v>松陵SHARK</v>
      </c>
      <c r="C63" s="1235"/>
      <c r="D63" s="1235"/>
      <c r="E63" s="1236"/>
      <c r="F63" s="1235"/>
      <c r="G63" s="1235"/>
      <c r="H63" s="1236"/>
      <c r="I63" s="1237"/>
      <c r="J63" s="1237"/>
      <c r="K63" s="1238"/>
      <c r="L63" s="1239"/>
      <c r="M63" s="1235"/>
      <c r="N63" s="1236"/>
      <c r="O63" s="1248"/>
      <c r="P63" s="1249"/>
      <c r="Q63" s="1250"/>
      <c r="R63" s="1239"/>
      <c r="S63" s="1235" t="s">
        <v>208</v>
      </c>
      <c r="T63" s="1235"/>
      <c r="U63" s="1235" t="s">
        <v>208</v>
      </c>
      <c r="V63" s="1236"/>
      <c r="W63" s="1239"/>
      <c r="X63" s="1236"/>
      <c r="Y63" s="552" t="s">
        <v>419</v>
      </c>
      <c r="Z63" s="1235"/>
      <c r="AA63" s="1236"/>
      <c r="AB63" s="1257"/>
      <c r="AC63" s="1258"/>
      <c r="AD63" s="537"/>
      <c r="AE63" s="537"/>
      <c r="AF63" s="537"/>
      <c r="AG63" s="537"/>
      <c r="AH63" s="538"/>
      <c r="AI63" s="539"/>
      <c r="AJ63" s="816"/>
      <c r="AK63" s="816"/>
      <c r="AL63" s="817"/>
    </row>
    <row r="64" spans="1:41" ht="48.75">
      <c r="A64" s="1232"/>
      <c r="B64" s="1234"/>
      <c r="C64" s="553"/>
      <c r="D64" s="553" t="s">
        <v>413</v>
      </c>
      <c r="E64" s="555"/>
      <c r="F64" s="556"/>
      <c r="G64" s="556" t="s">
        <v>413</v>
      </c>
      <c r="H64" s="557"/>
      <c r="I64" s="1237"/>
      <c r="J64" s="1237"/>
      <c r="K64" s="1238"/>
      <c r="L64" s="553"/>
      <c r="M64" s="553" t="s">
        <v>413</v>
      </c>
      <c r="N64" s="555"/>
      <c r="O64" s="1248"/>
      <c r="P64" s="1249"/>
      <c r="Q64" s="1250"/>
      <c r="R64" s="1241"/>
      <c r="S64" s="1256"/>
      <c r="T64" s="1256"/>
      <c r="U64" s="1256"/>
      <c r="V64" s="1240"/>
      <c r="W64" s="1241"/>
      <c r="X64" s="1240"/>
      <c r="Y64" s="554" t="s">
        <v>420</v>
      </c>
      <c r="Z64" s="1256"/>
      <c r="AA64" s="1240"/>
      <c r="AB64" s="1259"/>
      <c r="AC64" s="1260"/>
      <c r="AD64" s="423"/>
      <c r="AE64" s="424"/>
      <c r="AF64" s="424"/>
      <c r="AG64" s="3"/>
      <c r="AH64" s="3"/>
      <c r="AI64" s="3"/>
      <c r="AL64" s="827"/>
      <c r="AM64" s="547"/>
      <c r="AN64" s="547"/>
      <c r="AO64" s="547"/>
    </row>
    <row r="65" spans="1:41" ht="33">
      <c r="A65" s="1231">
        <v>25</v>
      </c>
      <c r="B65" s="1233" t="str">
        <f>AL48</f>
        <v>南相フェニックスＪｒ</v>
      </c>
      <c r="C65" s="1235"/>
      <c r="D65" s="1235"/>
      <c r="E65" s="1236"/>
      <c r="F65" s="1239"/>
      <c r="G65" s="1235"/>
      <c r="H65" s="1236"/>
      <c r="I65" s="1239"/>
      <c r="J65" s="1235"/>
      <c r="K65" s="1236"/>
      <c r="L65" s="1237"/>
      <c r="M65" s="1237"/>
      <c r="N65" s="1238"/>
      <c r="O65" s="1248"/>
      <c r="P65" s="1249"/>
      <c r="Q65" s="1250"/>
      <c r="R65" s="1239"/>
      <c r="S65" s="1235" t="s">
        <v>208</v>
      </c>
      <c r="T65" s="1235"/>
      <c r="U65" s="1235" t="s">
        <v>208</v>
      </c>
      <c r="V65" s="1236"/>
      <c r="W65" s="1239"/>
      <c r="X65" s="1236"/>
      <c r="Y65" s="552" t="s">
        <v>419</v>
      </c>
      <c r="Z65" s="1235"/>
      <c r="AA65" s="1236"/>
      <c r="AB65" s="1257"/>
      <c r="AC65" s="1258"/>
      <c r="AD65" s="423"/>
      <c r="AE65" s="424"/>
      <c r="AF65" s="424"/>
      <c r="AG65" s="3"/>
      <c r="AH65" s="3"/>
      <c r="AI65" s="3"/>
      <c r="AJ65" s="828"/>
      <c r="AK65" s="829"/>
      <c r="AL65" s="829"/>
      <c r="AM65" s="528"/>
      <c r="AN65" s="528"/>
    </row>
    <row r="66" spans="1:41" ht="33">
      <c r="A66" s="1232"/>
      <c r="B66" s="1234"/>
      <c r="C66" s="553"/>
      <c r="D66" s="553" t="s">
        <v>413</v>
      </c>
      <c r="E66" s="555"/>
      <c r="F66" s="554"/>
      <c r="G66" s="553" t="s">
        <v>413</v>
      </c>
      <c r="H66" s="555"/>
      <c r="I66" s="554"/>
      <c r="J66" s="553" t="s">
        <v>413</v>
      </c>
      <c r="K66" s="555"/>
      <c r="L66" s="1237"/>
      <c r="M66" s="1237"/>
      <c r="N66" s="1238"/>
      <c r="O66" s="1251"/>
      <c r="P66" s="1252"/>
      <c r="Q66" s="1253"/>
      <c r="R66" s="1241"/>
      <c r="S66" s="1256"/>
      <c r="T66" s="1256"/>
      <c r="U66" s="1256"/>
      <c r="V66" s="1240"/>
      <c r="W66" s="1241"/>
      <c r="X66" s="1240"/>
      <c r="Y66" s="554" t="s">
        <v>420</v>
      </c>
      <c r="Z66" s="1256"/>
      <c r="AA66" s="1240"/>
      <c r="AB66" s="1259"/>
      <c r="AC66" s="1260"/>
      <c r="AD66" s="423"/>
      <c r="AE66" s="424"/>
      <c r="AF66" s="424"/>
      <c r="AG66" s="3"/>
      <c r="AH66" s="3"/>
      <c r="AI66" s="3"/>
      <c r="AJ66" s="827"/>
    </row>
    <row r="67" spans="1:41" ht="33">
      <c r="A67" s="426"/>
      <c r="B67" s="427"/>
      <c r="C67" s="556"/>
      <c r="D67" s="556"/>
      <c r="E67" s="556"/>
      <c r="F67" s="556"/>
      <c r="G67" s="556"/>
      <c r="H67" s="556"/>
      <c r="I67" s="556"/>
      <c r="J67" s="556"/>
      <c r="K67" s="556"/>
      <c r="L67" s="556"/>
      <c r="M67" s="556"/>
      <c r="N67" s="556"/>
      <c r="O67" s="556"/>
      <c r="P67" s="556"/>
      <c r="Q67" s="556"/>
      <c r="R67" s="556"/>
      <c r="S67" s="556"/>
      <c r="T67" s="556"/>
      <c r="U67" s="556"/>
      <c r="V67" s="556"/>
      <c r="W67" s="556"/>
      <c r="X67" s="556"/>
      <c r="Y67" s="556"/>
      <c r="Z67" s="556"/>
      <c r="AA67" s="556"/>
      <c r="AB67" s="558"/>
      <c r="AC67" s="558"/>
      <c r="AD67" s="423"/>
      <c r="AE67" s="424"/>
      <c r="AF67" s="424"/>
      <c r="AG67" s="3"/>
      <c r="AH67" s="3"/>
      <c r="AI67" s="3"/>
      <c r="AL67" s="830"/>
      <c r="AM67" s="529"/>
    </row>
    <row r="68" spans="1:41" ht="37.5">
      <c r="A68" s="1254" t="s">
        <v>530</v>
      </c>
      <c r="B68" s="1255"/>
      <c r="C68" s="1242">
        <f>+A69</f>
        <v>26</v>
      </c>
      <c r="D68" s="1243"/>
      <c r="E68" s="1244"/>
      <c r="F68" s="1242">
        <f>+A71</f>
        <v>27</v>
      </c>
      <c r="G68" s="1243"/>
      <c r="H68" s="1244"/>
      <c r="I68" s="1242">
        <f>+A73</f>
        <v>28</v>
      </c>
      <c r="J68" s="1243"/>
      <c r="K68" s="1244"/>
      <c r="L68" s="1242">
        <f>+A75</f>
        <v>29</v>
      </c>
      <c r="M68" s="1243"/>
      <c r="N68" s="1244"/>
      <c r="O68" s="1245"/>
      <c r="P68" s="1246"/>
      <c r="Q68" s="1247"/>
      <c r="R68" s="749" t="s">
        <v>412</v>
      </c>
      <c r="S68" s="750" t="s">
        <v>413</v>
      </c>
      <c r="T68" s="750" t="s">
        <v>414</v>
      </c>
      <c r="U68" s="750" t="s">
        <v>413</v>
      </c>
      <c r="V68" s="751" t="s">
        <v>415</v>
      </c>
      <c r="W68" s="1242" t="s">
        <v>416</v>
      </c>
      <c r="X68" s="1244"/>
      <c r="Y68" s="1242" t="s">
        <v>417</v>
      </c>
      <c r="Z68" s="1243"/>
      <c r="AA68" s="1244"/>
      <c r="AB68" s="1242" t="s">
        <v>418</v>
      </c>
      <c r="AC68" s="1244"/>
      <c r="AD68" s="423"/>
      <c r="AE68" s="424"/>
      <c r="AF68" s="424"/>
      <c r="AG68" s="3"/>
      <c r="AH68" s="3"/>
      <c r="AI68" s="3"/>
      <c r="AJ68" s="830"/>
      <c r="AK68" s="827"/>
      <c r="AM68" s="528"/>
    </row>
    <row r="69" spans="1:41" ht="33">
      <c r="A69" s="1231">
        <v>26</v>
      </c>
      <c r="B69" s="1233" t="str">
        <f>AL49</f>
        <v>いいのチビックス</v>
      </c>
      <c r="C69" s="1237"/>
      <c r="D69" s="1237"/>
      <c r="E69" s="1238"/>
      <c r="F69" s="1239"/>
      <c r="G69" s="1235"/>
      <c r="H69" s="1236"/>
      <c r="I69" s="1239"/>
      <c r="J69" s="1235"/>
      <c r="K69" s="1236"/>
      <c r="L69" s="1239"/>
      <c r="M69" s="1235"/>
      <c r="N69" s="1236"/>
      <c r="O69" s="1248"/>
      <c r="P69" s="1249"/>
      <c r="Q69" s="1250"/>
      <c r="R69" s="1239"/>
      <c r="S69" s="1235" t="s">
        <v>208</v>
      </c>
      <c r="T69" s="1235"/>
      <c r="U69" s="1235" t="s">
        <v>208</v>
      </c>
      <c r="V69" s="1236"/>
      <c r="W69" s="1239"/>
      <c r="X69" s="1236"/>
      <c r="Y69" s="552" t="s">
        <v>419</v>
      </c>
      <c r="Z69" s="1235"/>
      <c r="AA69" s="1236"/>
      <c r="AB69" s="1257"/>
      <c r="AC69" s="1258"/>
      <c r="AD69" s="423"/>
      <c r="AE69" s="424"/>
      <c r="AF69" s="424"/>
      <c r="AG69" s="3"/>
      <c r="AH69" s="3"/>
      <c r="AI69" s="3"/>
      <c r="AL69" s="830"/>
      <c r="AM69" s="531"/>
      <c r="AN69" s="529"/>
      <c r="AO69" s="544"/>
    </row>
    <row r="70" spans="1:41" ht="33">
      <c r="A70" s="1261"/>
      <c r="B70" s="1234"/>
      <c r="C70" s="1237"/>
      <c r="D70" s="1237"/>
      <c r="E70" s="1238"/>
      <c r="F70" s="553"/>
      <c r="G70" s="553" t="s">
        <v>413</v>
      </c>
      <c r="H70" s="555"/>
      <c r="I70" s="553"/>
      <c r="J70" s="553" t="s">
        <v>413</v>
      </c>
      <c r="K70" s="555"/>
      <c r="L70" s="553"/>
      <c r="M70" s="553" t="s">
        <v>413</v>
      </c>
      <c r="N70" s="555"/>
      <c r="O70" s="1248"/>
      <c r="P70" s="1249"/>
      <c r="Q70" s="1250"/>
      <c r="R70" s="1241"/>
      <c r="S70" s="1256"/>
      <c r="T70" s="1256"/>
      <c r="U70" s="1256"/>
      <c r="V70" s="1240"/>
      <c r="W70" s="1241"/>
      <c r="X70" s="1240"/>
      <c r="Y70" s="554" t="s">
        <v>420</v>
      </c>
      <c r="Z70" s="1256"/>
      <c r="AA70" s="1240"/>
      <c r="AB70" s="1259"/>
      <c r="AC70" s="1260"/>
      <c r="AD70" s="423"/>
      <c r="AE70" s="424"/>
      <c r="AF70" s="424"/>
      <c r="AG70" s="3"/>
      <c r="AH70" s="3"/>
      <c r="AI70" s="3"/>
      <c r="AJ70" s="830"/>
      <c r="AK70" s="830"/>
      <c r="AL70" s="830"/>
      <c r="AM70" s="528"/>
      <c r="AN70" s="528"/>
    </row>
    <row r="71" spans="1:41" ht="33">
      <c r="A71" s="1231">
        <v>27</v>
      </c>
      <c r="B71" s="1233" t="str">
        <f>AL50</f>
        <v>ひがまつブルードルフィンズ</v>
      </c>
      <c r="C71" s="1235"/>
      <c r="D71" s="1235"/>
      <c r="E71" s="1236"/>
      <c r="F71" s="1237"/>
      <c r="G71" s="1237"/>
      <c r="H71" s="1238"/>
      <c r="I71" s="1239"/>
      <c r="J71" s="1235"/>
      <c r="K71" s="1236"/>
      <c r="L71" s="1239"/>
      <c r="M71" s="1235"/>
      <c r="N71" s="1236"/>
      <c r="O71" s="1248"/>
      <c r="P71" s="1249"/>
      <c r="Q71" s="1250"/>
      <c r="R71" s="1239"/>
      <c r="S71" s="1235" t="s">
        <v>208</v>
      </c>
      <c r="T71" s="1235"/>
      <c r="U71" s="1235" t="s">
        <v>208</v>
      </c>
      <c r="V71" s="1236"/>
      <c r="W71" s="1239"/>
      <c r="X71" s="1236"/>
      <c r="Y71" s="552" t="s">
        <v>419</v>
      </c>
      <c r="Z71" s="1235"/>
      <c r="AA71" s="1236"/>
      <c r="AB71" s="1257"/>
      <c r="AC71" s="1258"/>
      <c r="AD71" s="423"/>
      <c r="AE71" s="424"/>
      <c r="AF71" s="424"/>
      <c r="AG71" s="3"/>
      <c r="AH71" s="3"/>
      <c r="AI71" s="3"/>
      <c r="AJ71" s="830"/>
      <c r="AK71" s="830"/>
      <c r="AL71" s="830"/>
      <c r="AM71" s="531"/>
      <c r="AN71" s="531"/>
      <c r="AO71" s="545"/>
    </row>
    <row r="72" spans="1:41" ht="33">
      <c r="A72" s="1232"/>
      <c r="B72" s="1234"/>
      <c r="C72" s="556"/>
      <c r="D72" s="556" t="s">
        <v>413</v>
      </c>
      <c r="E72" s="557"/>
      <c r="F72" s="1237"/>
      <c r="G72" s="1237"/>
      <c r="H72" s="1238"/>
      <c r="I72" s="553"/>
      <c r="J72" s="553" t="s">
        <v>413</v>
      </c>
      <c r="K72" s="555"/>
      <c r="L72" s="553"/>
      <c r="M72" s="553" t="s">
        <v>413</v>
      </c>
      <c r="N72" s="555"/>
      <c r="O72" s="1248"/>
      <c r="P72" s="1249"/>
      <c r="Q72" s="1250"/>
      <c r="R72" s="1241"/>
      <c r="S72" s="1256"/>
      <c r="T72" s="1256"/>
      <c r="U72" s="1256"/>
      <c r="V72" s="1240"/>
      <c r="W72" s="1241"/>
      <c r="X72" s="1240"/>
      <c r="Y72" s="554" t="s">
        <v>420</v>
      </c>
      <c r="Z72" s="1256"/>
      <c r="AA72" s="1240"/>
      <c r="AB72" s="1259"/>
      <c r="AC72" s="1260"/>
      <c r="AD72" s="423"/>
      <c r="AE72" s="424"/>
      <c r="AF72" s="424"/>
      <c r="AG72" s="3"/>
      <c r="AH72" s="3"/>
      <c r="AI72" s="3"/>
      <c r="AJ72" s="830"/>
      <c r="AK72" s="830"/>
      <c r="AL72" s="830"/>
      <c r="AM72" s="531"/>
      <c r="AN72" s="531"/>
      <c r="AO72" s="545"/>
    </row>
    <row r="73" spans="1:41" ht="33">
      <c r="A73" s="1231">
        <v>28</v>
      </c>
      <c r="B73" s="1233" t="str">
        <f>AL51</f>
        <v>TRY-PAC Jr</v>
      </c>
      <c r="C73" s="1235"/>
      <c r="D73" s="1235"/>
      <c r="E73" s="1236"/>
      <c r="F73" s="1235"/>
      <c r="G73" s="1235"/>
      <c r="H73" s="1236"/>
      <c r="I73" s="1237"/>
      <c r="J73" s="1237"/>
      <c r="K73" s="1238"/>
      <c r="L73" s="1239"/>
      <c r="M73" s="1235"/>
      <c r="N73" s="1236"/>
      <c r="O73" s="1248"/>
      <c r="P73" s="1249"/>
      <c r="Q73" s="1250"/>
      <c r="R73" s="1239"/>
      <c r="S73" s="1235" t="s">
        <v>208</v>
      </c>
      <c r="T73" s="1235"/>
      <c r="U73" s="1235" t="s">
        <v>208</v>
      </c>
      <c r="V73" s="1236"/>
      <c r="W73" s="1239"/>
      <c r="X73" s="1236"/>
      <c r="Y73" s="552" t="s">
        <v>419</v>
      </c>
      <c r="Z73" s="1235"/>
      <c r="AA73" s="1236"/>
      <c r="AB73" s="1257"/>
      <c r="AC73" s="1258"/>
      <c r="AD73" s="423"/>
      <c r="AE73" s="424"/>
      <c r="AF73" s="424"/>
      <c r="AG73" s="3"/>
      <c r="AH73" s="3"/>
      <c r="AI73" s="3"/>
      <c r="AM73" s="531"/>
      <c r="AN73" s="531"/>
      <c r="AO73" s="545"/>
    </row>
    <row r="74" spans="1:41" ht="33">
      <c r="A74" s="1232"/>
      <c r="B74" s="1234"/>
      <c r="C74" s="553"/>
      <c r="D74" s="553" t="s">
        <v>413</v>
      </c>
      <c r="E74" s="555"/>
      <c r="F74" s="556"/>
      <c r="G74" s="556" t="s">
        <v>413</v>
      </c>
      <c r="H74" s="557"/>
      <c r="I74" s="1237"/>
      <c r="J74" s="1237"/>
      <c r="K74" s="1238"/>
      <c r="L74" s="553"/>
      <c r="M74" s="553" t="s">
        <v>413</v>
      </c>
      <c r="N74" s="555"/>
      <c r="O74" s="1248"/>
      <c r="P74" s="1249"/>
      <c r="Q74" s="1250"/>
      <c r="R74" s="1241"/>
      <c r="S74" s="1256"/>
      <c r="T74" s="1256"/>
      <c r="U74" s="1256"/>
      <c r="V74" s="1240"/>
      <c r="W74" s="1241"/>
      <c r="X74" s="1240"/>
      <c r="Y74" s="554" t="s">
        <v>420</v>
      </c>
      <c r="Z74" s="1256"/>
      <c r="AA74" s="1240"/>
      <c r="AB74" s="1259"/>
      <c r="AC74" s="1260"/>
      <c r="AD74" s="427"/>
      <c r="AE74" s="31"/>
      <c r="AF74" s="31"/>
      <c r="AG74" s="3"/>
      <c r="AH74" s="3"/>
      <c r="AI74" s="3"/>
    </row>
    <row r="75" spans="1:41" ht="37.5">
      <c r="A75" s="1231">
        <v>29</v>
      </c>
      <c r="B75" s="1233" t="str">
        <f>AL52</f>
        <v>原小ファイターズジュニア</v>
      </c>
      <c r="C75" s="1235"/>
      <c r="D75" s="1235"/>
      <c r="E75" s="1236"/>
      <c r="F75" s="1239"/>
      <c r="G75" s="1235"/>
      <c r="H75" s="1236"/>
      <c r="I75" s="1239"/>
      <c r="J75" s="1235"/>
      <c r="K75" s="1236"/>
      <c r="L75" s="1237"/>
      <c r="M75" s="1237"/>
      <c r="N75" s="1238"/>
      <c r="O75" s="1248"/>
      <c r="P75" s="1249"/>
      <c r="Q75" s="1250"/>
      <c r="R75" s="1239"/>
      <c r="S75" s="1235" t="s">
        <v>208</v>
      </c>
      <c r="T75" s="1235"/>
      <c r="U75" s="1235" t="s">
        <v>208</v>
      </c>
      <c r="V75" s="1236"/>
      <c r="W75" s="1239"/>
      <c r="X75" s="1236"/>
      <c r="Y75" s="552" t="s">
        <v>419</v>
      </c>
      <c r="Z75" s="1235"/>
      <c r="AA75" s="1236"/>
      <c r="AB75" s="1257"/>
      <c r="AC75" s="1258"/>
      <c r="AD75" s="537"/>
      <c r="AE75" s="537"/>
      <c r="AF75" s="537"/>
      <c r="AG75" s="542"/>
      <c r="AH75" s="542"/>
      <c r="AI75" s="538"/>
    </row>
    <row r="76" spans="1:41" ht="33">
      <c r="A76" s="1232"/>
      <c r="B76" s="1234"/>
      <c r="C76" s="553"/>
      <c r="D76" s="553" t="s">
        <v>413</v>
      </c>
      <c r="E76" s="555"/>
      <c r="F76" s="554"/>
      <c r="G76" s="553" t="s">
        <v>413</v>
      </c>
      <c r="H76" s="555"/>
      <c r="I76" s="554"/>
      <c r="J76" s="553" t="s">
        <v>413</v>
      </c>
      <c r="K76" s="555"/>
      <c r="L76" s="1237"/>
      <c r="M76" s="1237"/>
      <c r="N76" s="1238"/>
      <c r="O76" s="1251"/>
      <c r="P76" s="1252"/>
      <c r="Q76" s="1253"/>
      <c r="R76" s="1241"/>
      <c r="S76" s="1256"/>
      <c r="T76" s="1256"/>
      <c r="U76" s="1256"/>
      <c r="V76" s="1240"/>
      <c r="W76" s="1241"/>
      <c r="X76" s="1240"/>
      <c r="Y76" s="554" t="s">
        <v>420</v>
      </c>
      <c r="Z76" s="1256"/>
      <c r="AA76" s="1240"/>
      <c r="AB76" s="1259"/>
      <c r="AC76" s="1260"/>
      <c r="AD76" s="3"/>
      <c r="AE76" s="3"/>
      <c r="AF76" s="3"/>
      <c r="AG76" s="9"/>
      <c r="AH76" s="9"/>
      <c r="AI76" s="33"/>
    </row>
    <row r="77" spans="1:41" ht="16.5" customHeight="1">
      <c r="A77" s="426"/>
      <c r="B77" s="427"/>
      <c r="C77" s="556"/>
      <c r="D77" s="556"/>
      <c r="E77" s="556"/>
      <c r="F77" s="556"/>
      <c r="G77" s="556"/>
      <c r="H77" s="556"/>
      <c r="I77" s="556"/>
      <c r="J77" s="556"/>
      <c r="K77" s="556"/>
      <c r="L77" s="556"/>
      <c r="M77" s="556"/>
      <c r="N77" s="556"/>
      <c r="O77" s="556"/>
      <c r="P77" s="556"/>
      <c r="Q77" s="556"/>
      <c r="R77" s="556"/>
      <c r="S77" s="556"/>
      <c r="T77" s="556"/>
      <c r="U77" s="556"/>
      <c r="V77" s="556"/>
      <c r="W77" s="556"/>
      <c r="X77" s="556"/>
      <c r="Y77" s="556"/>
      <c r="Z77" s="556"/>
      <c r="AA77" s="556"/>
      <c r="AB77" s="558"/>
      <c r="AC77" s="558"/>
      <c r="AG77" s="3"/>
      <c r="AH77" s="3"/>
      <c r="AI77" s="3"/>
    </row>
    <row r="78" spans="1:41" ht="45.6" customHeight="1">
      <c r="AG78" s="3"/>
      <c r="AH78" s="3"/>
      <c r="AI78" s="3"/>
    </row>
    <row r="79" spans="1:41" ht="45.6" customHeight="1">
      <c r="AG79" s="3"/>
      <c r="AH79" s="3"/>
      <c r="AI79" s="3"/>
    </row>
    <row r="80" spans="1:41" ht="45.6" customHeight="1">
      <c r="AD80" s="9"/>
      <c r="AE80" s="9"/>
      <c r="AF80" s="9"/>
      <c r="AG80" s="3"/>
      <c r="AH80" s="3"/>
      <c r="AI80" s="3"/>
    </row>
    <row r="81" spans="30:35" ht="45.6" customHeight="1">
      <c r="AD81" s="9"/>
      <c r="AE81" s="9"/>
      <c r="AF81" s="33"/>
      <c r="AG81" s="3"/>
      <c r="AH81" s="3"/>
      <c r="AI81" s="3"/>
    </row>
    <row r="82" spans="30:35" ht="45.6" customHeight="1">
      <c r="AD82" s="3"/>
      <c r="AE82" s="3"/>
      <c r="AF82" s="3"/>
      <c r="AG82" s="3"/>
      <c r="AH82" s="3"/>
      <c r="AI82" s="3"/>
    </row>
    <row r="83" spans="30:35" ht="45.6" customHeight="1">
      <c r="AD83" s="3"/>
      <c r="AE83" s="3"/>
      <c r="AF83" s="3"/>
      <c r="AG83" s="3"/>
      <c r="AH83" s="3"/>
      <c r="AI83" s="3"/>
    </row>
    <row r="84" spans="30:35" ht="45.6" customHeight="1">
      <c r="AD84" s="3"/>
      <c r="AE84" s="3"/>
      <c r="AF84" s="3"/>
      <c r="AG84" s="3"/>
      <c r="AH84" s="3"/>
      <c r="AI84" s="3"/>
    </row>
  </sheetData>
  <mergeCells count="512">
    <mergeCell ref="W68:X68"/>
    <mergeCell ref="Y68:AA68"/>
    <mergeCell ref="AB68:AC68"/>
    <mergeCell ref="A69:A70"/>
    <mergeCell ref="C69:E70"/>
    <mergeCell ref="F69:H69"/>
    <mergeCell ref="L69:N69"/>
    <mergeCell ref="T69:T70"/>
    <mergeCell ref="AB69:AC70"/>
    <mergeCell ref="Z70:AA70"/>
    <mergeCell ref="O68:Q76"/>
    <mergeCell ref="W71:X72"/>
    <mergeCell ref="Z71:AA71"/>
    <mergeCell ref="U69:U70"/>
    <mergeCell ref="V69:V70"/>
    <mergeCell ref="W69:X70"/>
    <mergeCell ref="Z69:AA69"/>
    <mergeCell ref="S69:S70"/>
    <mergeCell ref="R69:R70"/>
    <mergeCell ref="R71:R72"/>
    <mergeCell ref="S71:S72"/>
    <mergeCell ref="T71:T72"/>
    <mergeCell ref="U71:U72"/>
    <mergeCell ref="V71:V72"/>
    <mergeCell ref="W63:X64"/>
    <mergeCell ref="Z63:AA63"/>
    <mergeCell ref="AB63:AC64"/>
    <mergeCell ref="Z64:AA64"/>
    <mergeCell ref="A65:A66"/>
    <mergeCell ref="B65:B66"/>
    <mergeCell ref="C65:E65"/>
    <mergeCell ref="F65:H65"/>
    <mergeCell ref="I65:K65"/>
    <mergeCell ref="L65:N66"/>
    <mergeCell ref="R65:R66"/>
    <mergeCell ref="S65:S66"/>
    <mergeCell ref="T65:T66"/>
    <mergeCell ref="U65:U66"/>
    <mergeCell ref="V65:V66"/>
    <mergeCell ref="W65:X66"/>
    <mergeCell ref="Z65:AA65"/>
    <mergeCell ref="AB65:AC66"/>
    <mergeCell ref="Z66:AA66"/>
    <mergeCell ref="O58:Q66"/>
    <mergeCell ref="A63:A64"/>
    <mergeCell ref="B63:B64"/>
    <mergeCell ref="L63:N63"/>
    <mergeCell ref="R63:R64"/>
    <mergeCell ref="S63:S64"/>
    <mergeCell ref="T63:T64"/>
    <mergeCell ref="R59:R60"/>
    <mergeCell ref="S59:S60"/>
    <mergeCell ref="T59:T60"/>
    <mergeCell ref="U63:U64"/>
    <mergeCell ref="V63:V64"/>
    <mergeCell ref="U59:U60"/>
    <mergeCell ref="V59:V60"/>
    <mergeCell ref="W59:X60"/>
    <mergeCell ref="AB59:AC60"/>
    <mergeCell ref="A61:A62"/>
    <mergeCell ref="B61:B62"/>
    <mergeCell ref="C61:E61"/>
    <mergeCell ref="F61:H62"/>
    <mergeCell ref="I61:K61"/>
    <mergeCell ref="L61:N61"/>
    <mergeCell ref="R61:R62"/>
    <mergeCell ref="S61:S62"/>
    <mergeCell ref="T61:T62"/>
    <mergeCell ref="U61:U62"/>
    <mergeCell ref="V61:V62"/>
    <mergeCell ref="W61:X62"/>
    <mergeCell ref="AB61:AC62"/>
    <mergeCell ref="Z62:AA62"/>
    <mergeCell ref="Z60:AA60"/>
    <mergeCell ref="Z61:AA61"/>
    <mergeCell ref="A59:A60"/>
    <mergeCell ref="B59:B60"/>
    <mergeCell ref="C59:E60"/>
    <mergeCell ref="F59:H59"/>
    <mergeCell ref="U51:U52"/>
    <mergeCell ref="V51:V52"/>
    <mergeCell ref="W51:X52"/>
    <mergeCell ref="Z51:AA51"/>
    <mergeCell ref="AB51:AC52"/>
    <mergeCell ref="A53:A54"/>
    <mergeCell ref="B53:B54"/>
    <mergeCell ref="C53:E53"/>
    <mergeCell ref="F53:H53"/>
    <mergeCell ref="I53:K54"/>
    <mergeCell ref="L53:N53"/>
    <mergeCell ref="R53:R54"/>
    <mergeCell ref="S53:S54"/>
    <mergeCell ref="T53:T54"/>
    <mergeCell ref="U53:U54"/>
    <mergeCell ref="V53:V54"/>
    <mergeCell ref="W53:X54"/>
    <mergeCell ref="AB53:AC54"/>
    <mergeCell ref="Z54:AA54"/>
    <mergeCell ref="O48:Q56"/>
    <mergeCell ref="A51:A52"/>
    <mergeCell ref="B51:B52"/>
    <mergeCell ref="C51:E51"/>
    <mergeCell ref="F51:H52"/>
    <mergeCell ref="AB45:AC46"/>
    <mergeCell ref="Z46:AA46"/>
    <mergeCell ref="A48:B48"/>
    <mergeCell ref="C48:E48"/>
    <mergeCell ref="L48:N48"/>
    <mergeCell ref="W48:X48"/>
    <mergeCell ref="Y48:AA48"/>
    <mergeCell ref="AB48:AC48"/>
    <mergeCell ref="A49:A50"/>
    <mergeCell ref="B49:B50"/>
    <mergeCell ref="C49:E50"/>
    <mergeCell ref="F49:H49"/>
    <mergeCell ref="I49:K49"/>
    <mergeCell ref="L49:N49"/>
    <mergeCell ref="R49:R50"/>
    <mergeCell ref="S49:S50"/>
    <mergeCell ref="T49:T50"/>
    <mergeCell ref="U49:U50"/>
    <mergeCell ref="V49:V50"/>
    <mergeCell ref="U12:U13"/>
    <mergeCell ref="V12:V13"/>
    <mergeCell ref="W12:X13"/>
    <mergeCell ref="Z12:AA12"/>
    <mergeCell ref="AB12:AC13"/>
    <mergeCell ref="Z13:AA13"/>
    <mergeCell ref="T14:T15"/>
    <mergeCell ref="U14:U15"/>
    <mergeCell ref="V14:V15"/>
    <mergeCell ref="W14:X15"/>
    <mergeCell ref="Z14:AA14"/>
    <mergeCell ref="AB14:AC15"/>
    <mergeCell ref="Z15:AA15"/>
    <mergeCell ref="A14:A15"/>
    <mergeCell ref="B14:B15"/>
    <mergeCell ref="C14:E14"/>
    <mergeCell ref="F14:H14"/>
    <mergeCell ref="I14:K14"/>
    <mergeCell ref="L14:N14"/>
    <mergeCell ref="O14:Q15"/>
    <mergeCell ref="R14:R15"/>
    <mergeCell ref="S14:S15"/>
    <mergeCell ref="B12:B13"/>
    <mergeCell ref="C12:E12"/>
    <mergeCell ref="F12:H12"/>
    <mergeCell ref="I12:K12"/>
    <mergeCell ref="L12:N13"/>
    <mergeCell ref="O12:Q12"/>
    <mergeCell ref="R12:R13"/>
    <mergeCell ref="S12:S13"/>
    <mergeCell ref="T12:T13"/>
    <mergeCell ref="AB8:AC9"/>
    <mergeCell ref="Z9:AA9"/>
    <mergeCell ref="A10:A11"/>
    <mergeCell ref="B10:B11"/>
    <mergeCell ref="C10:E10"/>
    <mergeCell ref="F10:H10"/>
    <mergeCell ref="I10:K11"/>
    <mergeCell ref="L10:N10"/>
    <mergeCell ref="O10:Q10"/>
    <mergeCell ref="R10:R11"/>
    <mergeCell ref="S10:S11"/>
    <mergeCell ref="T10:T11"/>
    <mergeCell ref="U10:U11"/>
    <mergeCell ref="V10:V11"/>
    <mergeCell ref="W10:X11"/>
    <mergeCell ref="Z10:AA10"/>
    <mergeCell ref="AB10:AC11"/>
    <mergeCell ref="Z11:AA11"/>
    <mergeCell ref="AB5:AC5"/>
    <mergeCell ref="A6:A7"/>
    <mergeCell ref="B6:B7"/>
    <mergeCell ref="C6:E7"/>
    <mergeCell ref="F6:H6"/>
    <mergeCell ref="I6:K6"/>
    <mergeCell ref="L6:N6"/>
    <mergeCell ref="O6:Q6"/>
    <mergeCell ref="R6:R7"/>
    <mergeCell ref="S6:S7"/>
    <mergeCell ref="T6:T7"/>
    <mergeCell ref="U6:U7"/>
    <mergeCell ref="V6:V7"/>
    <mergeCell ref="W6:X7"/>
    <mergeCell ref="Z6:AA6"/>
    <mergeCell ref="AB6:AC7"/>
    <mergeCell ref="Z7:AA7"/>
    <mergeCell ref="A5:B5"/>
    <mergeCell ref="C5:E5"/>
    <mergeCell ref="F5:H5"/>
    <mergeCell ref="I5:K5"/>
    <mergeCell ref="L5:N5"/>
    <mergeCell ref="O5:Q5"/>
    <mergeCell ref="W5:X5"/>
    <mergeCell ref="Y5:AA5"/>
    <mergeCell ref="A8:A9"/>
    <mergeCell ref="B8:B9"/>
    <mergeCell ref="C8:E8"/>
    <mergeCell ref="F8:H9"/>
    <mergeCell ref="I8:K8"/>
    <mergeCell ref="L8:N8"/>
    <mergeCell ref="O8:Q8"/>
    <mergeCell ref="R8:R9"/>
    <mergeCell ref="S8:S9"/>
    <mergeCell ref="T8:T9"/>
    <mergeCell ref="U8:U9"/>
    <mergeCell ref="V8:V9"/>
    <mergeCell ref="W8:X9"/>
    <mergeCell ref="Z8:AA8"/>
    <mergeCell ref="A12:A13"/>
    <mergeCell ref="Z41:AA41"/>
    <mergeCell ref="L32:N32"/>
    <mergeCell ref="Z28:AA28"/>
    <mergeCell ref="Z29:AA29"/>
    <mergeCell ref="Z32:AA32"/>
    <mergeCell ref="Z52:AA52"/>
    <mergeCell ref="V43:V44"/>
    <mergeCell ref="W43:X44"/>
    <mergeCell ref="Z43:AA43"/>
    <mergeCell ref="I39:K39"/>
    <mergeCell ref="Z44:AA44"/>
    <mergeCell ref="Z45:AA45"/>
    <mergeCell ref="C41:E41"/>
    <mergeCell ref="F41:H42"/>
    <mergeCell ref="I41:K41"/>
    <mergeCell ref="R41:R42"/>
    <mergeCell ref="S41:S42"/>
    <mergeCell ref="T41:T42"/>
    <mergeCell ref="U41:U42"/>
    <mergeCell ref="V41:V42"/>
    <mergeCell ref="W41:X42"/>
    <mergeCell ref="L38:N38"/>
    <mergeCell ref="L39:N39"/>
    <mergeCell ref="A43:A44"/>
    <mergeCell ref="B43:B44"/>
    <mergeCell ref="C43:E43"/>
    <mergeCell ref="F43:H43"/>
    <mergeCell ref="I43:K44"/>
    <mergeCell ref="R43:R44"/>
    <mergeCell ref="S43:S44"/>
    <mergeCell ref="A41:A42"/>
    <mergeCell ref="B41:B42"/>
    <mergeCell ref="O38:Q46"/>
    <mergeCell ref="A38:B38"/>
    <mergeCell ref="C38:E38"/>
    <mergeCell ref="F38:H38"/>
    <mergeCell ref="I38:K38"/>
    <mergeCell ref="W38:X38"/>
    <mergeCell ref="Y38:AA38"/>
    <mergeCell ref="AB38:AC38"/>
    <mergeCell ref="A39:A40"/>
    <mergeCell ref="B39:B40"/>
    <mergeCell ref="C39:E40"/>
    <mergeCell ref="F39:H39"/>
    <mergeCell ref="R39:R40"/>
    <mergeCell ref="S39:S40"/>
    <mergeCell ref="T39:T40"/>
    <mergeCell ref="U39:U40"/>
    <mergeCell ref="V39:V40"/>
    <mergeCell ref="W39:X40"/>
    <mergeCell ref="Z39:AA39"/>
    <mergeCell ref="AB39:AC40"/>
    <mergeCell ref="Z40:AA40"/>
    <mergeCell ref="A30:A31"/>
    <mergeCell ref="S32:S33"/>
    <mergeCell ref="T32:T33"/>
    <mergeCell ref="B30:B31"/>
    <mergeCell ref="C30:E30"/>
    <mergeCell ref="F30:H31"/>
    <mergeCell ref="I30:K30"/>
    <mergeCell ref="L30:N30"/>
    <mergeCell ref="R30:R31"/>
    <mergeCell ref="S30:S31"/>
    <mergeCell ref="T30:T31"/>
    <mergeCell ref="R32:R33"/>
    <mergeCell ref="O27:Q35"/>
    <mergeCell ref="C28:E29"/>
    <mergeCell ref="A32:A33"/>
    <mergeCell ref="B32:B33"/>
    <mergeCell ref="C32:E32"/>
    <mergeCell ref="F32:H32"/>
    <mergeCell ref="I32:K33"/>
    <mergeCell ref="A34:A35"/>
    <mergeCell ref="B34:B35"/>
    <mergeCell ref="C34:E34"/>
    <mergeCell ref="F34:H34"/>
    <mergeCell ref="I34:K34"/>
    <mergeCell ref="W58:X58"/>
    <mergeCell ref="Y58:AA58"/>
    <mergeCell ref="AB58:AC58"/>
    <mergeCell ref="I59:K59"/>
    <mergeCell ref="L59:N59"/>
    <mergeCell ref="V34:V35"/>
    <mergeCell ref="W34:X35"/>
    <mergeCell ref="Z34:AA34"/>
    <mergeCell ref="AB34:AC35"/>
    <mergeCell ref="Z35:AA35"/>
    <mergeCell ref="L34:N35"/>
    <mergeCell ref="R34:R35"/>
    <mergeCell ref="S34:S35"/>
    <mergeCell ref="T34:T35"/>
    <mergeCell ref="L41:N41"/>
    <mergeCell ref="L43:N43"/>
    <mergeCell ref="Z56:AA56"/>
    <mergeCell ref="L55:N56"/>
    <mergeCell ref="R55:R56"/>
    <mergeCell ref="S55:S56"/>
    <mergeCell ref="T55:T56"/>
    <mergeCell ref="U55:U56"/>
    <mergeCell ref="L58:N58"/>
    <mergeCell ref="W49:X50"/>
    <mergeCell ref="W20:X21"/>
    <mergeCell ref="Z22:AA22"/>
    <mergeCell ref="AB22:AC23"/>
    <mergeCell ref="Z23:AA23"/>
    <mergeCell ref="W24:X25"/>
    <mergeCell ref="Z24:AA24"/>
    <mergeCell ref="T24:T25"/>
    <mergeCell ref="U24:U25"/>
    <mergeCell ref="T28:T29"/>
    <mergeCell ref="U28:U29"/>
    <mergeCell ref="V28:V29"/>
    <mergeCell ref="W28:X29"/>
    <mergeCell ref="AB27:AC27"/>
    <mergeCell ref="AB28:AC29"/>
    <mergeCell ref="AB20:AC21"/>
    <mergeCell ref="Z21:AA21"/>
    <mergeCell ref="U20:U21"/>
    <mergeCell ref="V20:V21"/>
    <mergeCell ref="Z20:AA20"/>
    <mergeCell ref="U22:U23"/>
    <mergeCell ref="V24:V25"/>
    <mergeCell ref="X1:AC1"/>
    <mergeCell ref="A3:AC3"/>
    <mergeCell ref="Z18:AA18"/>
    <mergeCell ref="AB18:AC19"/>
    <mergeCell ref="Z19:AA19"/>
    <mergeCell ref="AB17:AC17"/>
    <mergeCell ref="T20:T21"/>
    <mergeCell ref="T18:T19"/>
    <mergeCell ref="T22:T23"/>
    <mergeCell ref="R22:R23"/>
    <mergeCell ref="S22:S23"/>
    <mergeCell ref="F18:H18"/>
    <mergeCell ref="I18:K18"/>
    <mergeCell ref="L18:N18"/>
    <mergeCell ref="R18:R19"/>
    <mergeCell ref="S18:S19"/>
    <mergeCell ref="R20:R21"/>
    <mergeCell ref="S20:S21"/>
    <mergeCell ref="A20:A21"/>
    <mergeCell ref="B20:B21"/>
    <mergeCell ref="C20:E20"/>
    <mergeCell ref="F20:H21"/>
    <mergeCell ref="I20:K20"/>
    <mergeCell ref="L20:N20"/>
    <mergeCell ref="A24:A25"/>
    <mergeCell ref="I22:K23"/>
    <mergeCell ref="L22:N22"/>
    <mergeCell ref="B24:B25"/>
    <mergeCell ref="C24:E24"/>
    <mergeCell ref="R24:R25"/>
    <mergeCell ref="F28:H28"/>
    <mergeCell ref="A28:A29"/>
    <mergeCell ref="B28:B29"/>
    <mergeCell ref="A75:A76"/>
    <mergeCell ref="B75:B76"/>
    <mergeCell ref="C75:E75"/>
    <mergeCell ref="F75:H75"/>
    <mergeCell ref="I75:K75"/>
    <mergeCell ref="R73:R74"/>
    <mergeCell ref="A45:A46"/>
    <mergeCell ref="B45:B46"/>
    <mergeCell ref="C73:E73"/>
    <mergeCell ref="C45:E45"/>
    <mergeCell ref="I73:K74"/>
    <mergeCell ref="L73:N73"/>
    <mergeCell ref="C58:E58"/>
    <mergeCell ref="I58:K58"/>
    <mergeCell ref="A55:A56"/>
    <mergeCell ref="B55:B56"/>
    <mergeCell ref="A58:B58"/>
    <mergeCell ref="F58:H58"/>
    <mergeCell ref="I51:K51"/>
    <mergeCell ref="L51:N51"/>
    <mergeCell ref="R51:R52"/>
    <mergeCell ref="C63:E63"/>
    <mergeCell ref="F63:H63"/>
    <mergeCell ref="I63:K64"/>
    <mergeCell ref="S75:S76"/>
    <mergeCell ref="Z31:AA31"/>
    <mergeCell ref="AB24:AC25"/>
    <mergeCell ref="Z25:AA25"/>
    <mergeCell ref="W27:X27"/>
    <mergeCell ref="F48:H48"/>
    <mergeCell ref="I48:K48"/>
    <mergeCell ref="F73:H73"/>
    <mergeCell ref="F45:H45"/>
    <mergeCell ref="I45:K45"/>
    <mergeCell ref="L45:N46"/>
    <mergeCell ref="R45:R46"/>
    <mergeCell ref="S45:S46"/>
    <mergeCell ref="T45:T46"/>
    <mergeCell ref="U45:U46"/>
    <mergeCell ref="V45:V46"/>
    <mergeCell ref="W45:X46"/>
    <mergeCell ref="U30:U31"/>
    <mergeCell ref="S24:S25"/>
    <mergeCell ref="F24:H24"/>
    <mergeCell ref="AB71:AC72"/>
    <mergeCell ref="Z72:AA72"/>
    <mergeCell ref="AB30:AC31"/>
    <mergeCell ref="Z59:AA59"/>
    <mergeCell ref="A17:B17"/>
    <mergeCell ref="C17:E17"/>
    <mergeCell ref="F17:H17"/>
    <mergeCell ref="I17:K17"/>
    <mergeCell ref="L17:N17"/>
    <mergeCell ref="W17:X17"/>
    <mergeCell ref="Y17:AA17"/>
    <mergeCell ref="U18:U19"/>
    <mergeCell ref="V18:V19"/>
    <mergeCell ref="W18:X19"/>
    <mergeCell ref="A18:A19"/>
    <mergeCell ref="B18:B19"/>
    <mergeCell ref="C18:E19"/>
    <mergeCell ref="Z53:AA53"/>
    <mergeCell ref="C55:E55"/>
    <mergeCell ref="F55:H55"/>
    <mergeCell ref="I55:K55"/>
    <mergeCell ref="AB41:AC42"/>
    <mergeCell ref="Z42:AA42"/>
    <mergeCell ref="V30:V31"/>
    <mergeCell ref="W30:X31"/>
    <mergeCell ref="Z30:AA30"/>
    <mergeCell ref="V55:V56"/>
    <mergeCell ref="W55:X56"/>
    <mergeCell ref="Z55:AA55"/>
    <mergeCell ref="AB55:AC56"/>
    <mergeCell ref="Z49:AA49"/>
    <mergeCell ref="AB49:AC50"/>
    <mergeCell ref="Z50:AA50"/>
    <mergeCell ref="AB43:AC44"/>
    <mergeCell ref="T43:T44"/>
    <mergeCell ref="U43:U44"/>
    <mergeCell ref="AB32:AC33"/>
    <mergeCell ref="Z33:AA33"/>
    <mergeCell ref="U34:U35"/>
    <mergeCell ref="S51:S52"/>
    <mergeCell ref="T51:T52"/>
    <mergeCell ref="W75:X76"/>
    <mergeCell ref="Z73:AA73"/>
    <mergeCell ref="AB73:AC74"/>
    <mergeCell ref="Z74:AA74"/>
    <mergeCell ref="T73:T74"/>
    <mergeCell ref="U73:U74"/>
    <mergeCell ref="V73:V74"/>
    <mergeCell ref="W73:X74"/>
    <mergeCell ref="Z75:AA75"/>
    <mergeCell ref="AB75:AC76"/>
    <mergeCell ref="Z76:AA76"/>
    <mergeCell ref="T75:T76"/>
    <mergeCell ref="U75:U76"/>
    <mergeCell ref="L75:N76"/>
    <mergeCell ref="B69:B70"/>
    <mergeCell ref="I69:K69"/>
    <mergeCell ref="A27:B27"/>
    <mergeCell ref="C27:E27"/>
    <mergeCell ref="F27:H27"/>
    <mergeCell ref="V75:V76"/>
    <mergeCell ref="A68:B68"/>
    <mergeCell ref="C68:E68"/>
    <mergeCell ref="F68:H68"/>
    <mergeCell ref="I68:K68"/>
    <mergeCell ref="L68:N68"/>
    <mergeCell ref="U32:U33"/>
    <mergeCell ref="V32:V33"/>
    <mergeCell ref="I27:K27"/>
    <mergeCell ref="L27:N27"/>
    <mergeCell ref="I28:K28"/>
    <mergeCell ref="L28:N28"/>
    <mergeCell ref="R28:R29"/>
    <mergeCell ref="S28:S29"/>
    <mergeCell ref="A73:A74"/>
    <mergeCell ref="B73:B74"/>
    <mergeCell ref="S73:S74"/>
    <mergeCell ref="R75:R76"/>
    <mergeCell ref="AJ4:AJ8"/>
    <mergeCell ref="AJ9:AJ12"/>
    <mergeCell ref="AJ13:AJ16"/>
    <mergeCell ref="AJ37:AJ40"/>
    <mergeCell ref="AJ41:AJ44"/>
    <mergeCell ref="AJ45:AJ48"/>
    <mergeCell ref="AJ49:AJ52"/>
    <mergeCell ref="A71:A72"/>
    <mergeCell ref="B71:B72"/>
    <mergeCell ref="C71:E71"/>
    <mergeCell ref="F71:H72"/>
    <mergeCell ref="I71:K71"/>
    <mergeCell ref="L71:N71"/>
    <mergeCell ref="V22:V23"/>
    <mergeCell ref="W22:X23"/>
    <mergeCell ref="W32:X33"/>
    <mergeCell ref="Y27:AA27"/>
    <mergeCell ref="O17:Q25"/>
    <mergeCell ref="I24:K24"/>
    <mergeCell ref="L24:N25"/>
    <mergeCell ref="A22:A23"/>
    <mergeCell ref="B22:B23"/>
    <mergeCell ref="C22:E22"/>
    <mergeCell ref="F22:H22"/>
  </mergeCells>
  <phoneticPr fontId="93"/>
  <printOptions horizontalCentered="1" verticalCentered="1"/>
  <pageMargins left="0" right="0" top="0.35433070866141736" bottom="0" header="0.31496062992125984" footer="0.31496062992125984"/>
  <pageSetup paperSize="9" scale="3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3EC3-6440-4D15-BE7F-4010BB2D6211}">
  <sheetPr>
    <tabColor rgb="FFFFFF00"/>
    <pageSetUpPr fitToPage="1"/>
  </sheetPr>
  <dimension ref="A1:AH96"/>
  <sheetViews>
    <sheetView showGridLines="0" view="pageBreakPreview" zoomScale="58" zoomScaleNormal="55" zoomScaleSheetLayoutView="58" workbookViewId="0">
      <selection activeCell="C34" sqref="C34:L35"/>
    </sheetView>
  </sheetViews>
  <sheetFormatPr defaultColWidth="8.875" defaultRowHeight="15.75"/>
  <cols>
    <col min="1" max="1" width="3.25" style="422" customWidth="1"/>
    <col min="2" max="2" width="17.25" style="474" customWidth="1"/>
    <col min="3" max="3" width="18.125" style="103" customWidth="1"/>
    <col min="4" max="5" width="9.375" style="104" customWidth="1"/>
    <col min="6" max="6" width="48.75" style="103" customWidth="1"/>
    <col min="7" max="7" width="7.5" style="103" customWidth="1"/>
    <col min="8" max="8" width="6" style="103" customWidth="1"/>
    <col min="9" max="9" width="7.5" style="103" customWidth="1"/>
    <col min="10" max="10" width="9.375" style="105" customWidth="1"/>
    <col min="11" max="11" width="9.375" style="103" customWidth="1"/>
    <col min="12" max="12" width="48.625" style="103" customWidth="1"/>
    <col min="13" max="13" width="20.5" style="103" customWidth="1"/>
    <col min="14" max="15" width="9.375" style="104" customWidth="1"/>
    <col min="16" max="16" width="48.625" style="103" customWidth="1"/>
    <col min="17" max="17" width="7.5" style="103" customWidth="1"/>
    <col min="18" max="18" width="6" style="103" customWidth="1"/>
    <col min="19" max="19" width="7.5" style="103" customWidth="1"/>
    <col min="20" max="20" width="9.5" style="105" customWidth="1"/>
    <col min="21" max="21" width="9.5" style="103" customWidth="1"/>
    <col min="22" max="22" width="48.625" style="103" customWidth="1"/>
    <col min="23" max="23" width="17.375" style="105" customWidth="1"/>
    <col min="24" max="24" width="5.5" style="422" customWidth="1"/>
    <col min="25" max="26" width="2" style="422" customWidth="1"/>
    <col min="27" max="27" width="8.875" style="808"/>
    <col min="28" max="28" width="7.875" style="809" bestFit="1" customWidth="1"/>
    <col min="29" max="29" width="37.375" style="809" bestFit="1" customWidth="1"/>
    <col min="30" max="16384" width="8.875" style="422"/>
  </cols>
  <sheetData>
    <row r="1" spans="2:31" ht="49.5" thickBot="1">
      <c r="B1" s="1311" t="s">
        <v>659</v>
      </c>
      <c r="C1" s="1311"/>
      <c r="D1" s="1311"/>
      <c r="E1" s="1311"/>
      <c r="F1" s="1311"/>
      <c r="G1" s="1311"/>
      <c r="H1" s="1311"/>
      <c r="I1" s="1311"/>
      <c r="J1" s="1311"/>
      <c r="K1" s="1311"/>
      <c r="L1" s="1311"/>
      <c r="M1" s="1311"/>
      <c r="N1" s="1311"/>
      <c r="O1" s="1311"/>
      <c r="P1" s="1311"/>
      <c r="Q1" s="1311"/>
      <c r="R1" s="1311"/>
      <c r="S1" s="1311"/>
      <c r="T1" s="1311"/>
      <c r="U1" s="1311"/>
      <c r="V1" s="1311"/>
      <c r="W1" s="1311"/>
      <c r="Y1" s="517"/>
    </row>
    <row r="2" spans="2:31" ht="24.75" thickTop="1">
      <c r="B2" s="432">
        <v>0.3125</v>
      </c>
      <c r="C2" s="1312" t="s">
        <v>425</v>
      </c>
      <c r="D2" s="1313"/>
      <c r="E2" s="1313"/>
      <c r="F2" s="1313"/>
      <c r="G2" s="1313"/>
      <c r="H2" s="1313"/>
      <c r="I2" s="1313"/>
      <c r="J2" s="1313"/>
      <c r="K2" s="1313"/>
      <c r="L2" s="1313"/>
      <c r="M2" s="1312" t="s">
        <v>425</v>
      </c>
      <c r="N2" s="1313"/>
      <c r="O2" s="1313"/>
      <c r="P2" s="1313"/>
      <c r="Q2" s="1313"/>
      <c r="R2" s="1313"/>
      <c r="S2" s="1313"/>
      <c r="T2" s="1313"/>
      <c r="U2" s="1313"/>
      <c r="V2" s="1313"/>
      <c r="W2" s="433">
        <f t="shared" ref="W2:W34" si="0">B2</f>
        <v>0.3125</v>
      </c>
      <c r="AD2" s="434"/>
      <c r="AE2" s="435"/>
    </row>
    <row r="3" spans="2:31" ht="24.75" thickBot="1">
      <c r="B3" s="436">
        <v>0.33333333333333331</v>
      </c>
      <c r="C3" s="1314" t="s">
        <v>426</v>
      </c>
      <c r="D3" s="1315"/>
      <c r="E3" s="1315"/>
      <c r="F3" s="1315"/>
      <c r="G3" s="1315"/>
      <c r="H3" s="1315"/>
      <c r="I3" s="1315"/>
      <c r="J3" s="1315"/>
      <c r="K3" s="1315"/>
      <c r="L3" s="1315"/>
      <c r="M3" s="1314" t="s">
        <v>426</v>
      </c>
      <c r="N3" s="1315"/>
      <c r="O3" s="1315"/>
      <c r="P3" s="1315"/>
      <c r="Q3" s="1315"/>
      <c r="R3" s="1315"/>
      <c r="S3" s="1315"/>
      <c r="T3" s="1315"/>
      <c r="U3" s="1315"/>
      <c r="V3" s="1315"/>
      <c r="W3" s="574">
        <f t="shared" si="0"/>
        <v>0.33333333333333331</v>
      </c>
      <c r="AD3" s="434"/>
      <c r="AE3" s="435"/>
    </row>
    <row r="4" spans="2:31" ht="30.75" thickBot="1">
      <c r="B4" s="109"/>
      <c r="C4" s="1305" t="s">
        <v>174</v>
      </c>
      <c r="D4" s="1306"/>
      <c r="E4" s="1306"/>
      <c r="F4" s="1306"/>
      <c r="G4" s="1306"/>
      <c r="H4" s="1306"/>
      <c r="I4" s="1306"/>
      <c r="J4" s="1306"/>
      <c r="K4" s="1306"/>
      <c r="L4" s="1307"/>
      <c r="M4" s="1308" t="s">
        <v>227</v>
      </c>
      <c r="N4" s="1309"/>
      <c r="O4" s="1309"/>
      <c r="P4" s="1309"/>
      <c r="Q4" s="1309"/>
      <c r="R4" s="1309"/>
      <c r="S4" s="1309"/>
      <c r="T4" s="1309"/>
      <c r="U4" s="1309"/>
      <c r="V4" s="1310"/>
      <c r="W4" s="573"/>
      <c r="AD4" s="434"/>
      <c r="AE4" s="435"/>
    </row>
    <row r="5" spans="2:31" ht="28.5">
      <c r="B5" s="437">
        <v>0.33333333333333331</v>
      </c>
      <c r="C5" s="1316" t="s">
        <v>788</v>
      </c>
      <c r="D5" s="1319" t="s">
        <v>771</v>
      </c>
      <c r="E5" s="1320"/>
      <c r="F5" s="1320"/>
      <c r="G5" s="1320"/>
      <c r="H5" s="1320"/>
      <c r="I5" s="1320"/>
      <c r="J5" s="1320"/>
      <c r="K5" s="1320"/>
      <c r="L5" s="1321"/>
      <c r="M5" s="1316" t="s">
        <v>788</v>
      </c>
      <c r="N5" s="1319" t="s">
        <v>772</v>
      </c>
      <c r="O5" s="1320"/>
      <c r="P5" s="1320"/>
      <c r="Q5" s="1320"/>
      <c r="R5" s="1320"/>
      <c r="S5" s="1320"/>
      <c r="T5" s="1320"/>
      <c r="U5" s="1320"/>
      <c r="V5" s="1321"/>
      <c r="W5" s="747">
        <f t="shared" si="0"/>
        <v>0.33333333333333331</v>
      </c>
      <c r="AD5" s="434"/>
      <c r="AE5" s="435"/>
    </row>
    <row r="6" spans="2:31" ht="28.5">
      <c r="B6" s="746">
        <f>B5+C61</f>
        <v>0.34027777777777773</v>
      </c>
      <c r="C6" s="1317"/>
      <c r="D6" s="1326" t="s">
        <v>773</v>
      </c>
      <c r="E6" s="1327"/>
      <c r="F6" s="1327"/>
      <c r="G6" s="1327"/>
      <c r="H6" s="1327"/>
      <c r="I6" s="1327"/>
      <c r="J6" s="1327"/>
      <c r="K6" s="1327"/>
      <c r="L6" s="1328"/>
      <c r="M6" s="1322"/>
      <c r="N6" s="1326" t="s">
        <v>774</v>
      </c>
      <c r="O6" s="1327"/>
      <c r="P6" s="1327"/>
      <c r="Q6" s="1327"/>
      <c r="R6" s="1327"/>
      <c r="S6" s="1327"/>
      <c r="T6" s="1327"/>
      <c r="U6" s="1327"/>
      <c r="V6" s="1327"/>
      <c r="W6" s="748">
        <f t="shared" si="0"/>
        <v>0.34027777777777773</v>
      </c>
      <c r="AD6" s="434"/>
      <c r="AE6" s="435"/>
    </row>
    <row r="7" spans="2:31" ht="29.25" thickBot="1">
      <c r="B7" s="438">
        <f>B6+C61</f>
        <v>0.34722222222222215</v>
      </c>
      <c r="C7" s="1318"/>
      <c r="D7" s="1323" t="s">
        <v>775</v>
      </c>
      <c r="E7" s="1324"/>
      <c r="F7" s="1324"/>
      <c r="G7" s="1324"/>
      <c r="H7" s="1324"/>
      <c r="I7" s="1324"/>
      <c r="J7" s="1324"/>
      <c r="K7" s="1324"/>
      <c r="L7" s="1325"/>
      <c r="M7" s="1318"/>
      <c r="N7" s="1323" t="s">
        <v>776</v>
      </c>
      <c r="O7" s="1324"/>
      <c r="P7" s="1324"/>
      <c r="Q7" s="1324"/>
      <c r="R7" s="1324"/>
      <c r="S7" s="1324"/>
      <c r="T7" s="1324"/>
      <c r="U7" s="1324"/>
      <c r="V7" s="1325"/>
      <c r="W7" s="569">
        <f t="shared" si="0"/>
        <v>0.34722222222222215</v>
      </c>
      <c r="AD7" s="434"/>
      <c r="AE7" s="435"/>
    </row>
    <row r="8" spans="2:31" ht="29.25" thickBot="1">
      <c r="B8" s="439">
        <v>0.3576388888888889</v>
      </c>
      <c r="C8" s="1329" t="s">
        <v>427</v>
      </c>
      <c r="D8" s="1330"/>
      <c r="E8" s="1330"/>
      <c r="F8" s="1330"/>
      <c r="G8" s="1330"/>
      <c r="H8" s="1330"/>
      <c r="I8" s="1330"/>
      <c r="J8" s="1330"/>
      <c r="K8" s="1330"/>
      <c r="L8" s="1330"/>
      <c r="M8" s="1329" t="s">
        <v>427</v>
      </c>
      <c r="N8" s="1330"/>
      <c r="O8" s="1330"/>
      <c r="P8" s="1330"/>
      <c r="Q8" s="1330"/>
      <c r="R8" s="1330"/>
      <c r="S8" s="1330"/>
      <c r="T8" s="1330"/>
      <c r="U8" s="1330"/>
      <c r="V8" s="1330"/>
      <c r="W8" s="570">
        <f t="shared" si="0"/>
        <v>0.3576388888888889</v>
      </c>
      <c r="AD8" s="434"/>
      <c r="AE8" s="435"/>
    </row>
    <row r="9" spans="2:31" ht="30.75" thickBot="1">
      <c r="B9" s="440">
        <f>+B8+C61</f>
        <v>0.36458333333333331</v>
      </c>
      <c r="C9" s="1331" t="s">
        <v>428</v>
      </c>
      <c r="D9" s="1332"/>
      <c r="E9" s="1332"/>
      <c r="F9" s="1332"/>
      <c r="G9" s="1332"/>
      <c r="H9" s="1332"/>
      <c r="I9" s="1332"/>
      <c r="J9" s="1332"/>
      <c r="K9" s="1332"/>
      <c r="L9" s="1332"/>
      <c r="M9" s="1331" t="s">
        <v>428</v>
      </c>
      <c r="N9" s="1332"/>
      <c r="O9" s="1332"/>
      <c r="P9" s="1332"/>
      <c r="Q9" s="1332"/>
      <c r="R9" s="1332"/>
      <c r="S9" s="1332"/>
      <c r="T9" s="1332"/>
      <c r="U9" s="1332"/>
      <c r="V9" s="1332"/>
      <c r="W9" s="572">
        <f t="shared" si="0"/>
        <v>0.36458333333333331</v>
      </c>
      <c r="AD9" s="434"/>
      <c r="AE9" s="435"/>
    </row>
    <row r="10" spans="2:31" ht="30.75" thickBot="1">
      <c r="B10" s="441" t="s">
        <v>429</v>
      </c>
      <c r="C10" s="1333" t="s">
        <v>430</v>
      </c>
      <c r="D10" s="1334"/>
      <c r="E10" s="1334"/>
      <c r="F10" s="1334"/>
      <c r="G10" s="1334"/>
      <c r="H10" s="1334"/>
      <c r="I10" s="1334"/>
      <c r="J10" s="1334"/>
      <c r="K10" s="1334"/>
      <c r="L10" s="1335"/>
      <c r="M10" s="1333" t="s">
        <v>430</v>
      </c>
      <c r="N10" s="1334"/>
      <c r="O10" s="1334"/>
      <c r="P10" s="1334"/>
      <c r="Q10" s="1334"/>
      <c r="R10" s="1334"/>
      <c r="S10" s="1334"/>
      <c r="T10" s="1334"/>
      <c r="U10" s="1334"/>
      <c r="V10" s="1335"/>
      <c r="W10" s="571" t="str">
        <f t="shared" si="0"/>
        <v>開始時刻</v>
      </c>
      <c r="AD10" s="434"/>
      <c r="AE10" s="435"/>
    </row>
    <row r="11" spans="2:31" ht="28.5">
      <c r="B11" s="442">
        <v>0.375</v>
      </c>
      <c r="C11" s="622" t="s">
        <v>234</v>
      </c>
      <c r="D11" s="443" t="s">
        <v>604</v>
      </c>
      <c r="E11" s="444">
        <v>1</v>
      </c>
      <c r="F11" s="445" t="str">
        <f t="shared" ref="F11:F33" si="1">VLOOKUP(E11,$E$68:$F$96,2)</f>
        <v>ひがまつブルーインパルス</v>
      </c>
      <c r="G11" s="446"/>
      <c r="H11" s="447" t="s">
        <v>235</v>
      </c>
      <c r="I11" s="448"/>
      <c r="J11" s="449" t="s">
        <v>604</v>
      </c>
      <c r="K11" s="444">
        <v>2</v>
      </c>
      <c r="L11" s="450" t="str">
        <f t="shared" ref="L11:L33" si="2">VLOOKUP(K11,$E$68:$F$96,2)</f>
        <v>岩沼西ファイターズ</v>
      </c>
      <c r="M11" s="622" t="s">
        <v>234</v>
      </c>
      <c r="N11" s="451" t="s">
        <v>604</v>
      </c>
      <c r="O11" s="444">
        <v>3</v>
      </c>
      <c r="P11" s="445" t="str">
        <f t="shared" ref="P11:P33" si="3">VLOOKUP(O11,$E$68:$F$96,2)</f>
        <v>南相フェニックス</v>
      </c>
      <c r="Q11" s="446"/>
      <c r="R11" s="447" t="s">
        <v>235</v>
      </c>
      <c r="S11" s="448"/>
      <c r="T11" s="452" t="s">
        <v>604</v>
      </c>
      <c r="U11" s="444">
        <v>4</v>
      </c>
      <c r="V11" s="450" t="str">
        <f t="shared" ref="V11:V33" si="4">VLOOKUP(U11,$E$68:$F$96,2)</f>
        <v>荒町フェニックス</v>
      </c>
      <c r="W11" s="465">
        <f t="shared" si="0"/>
        <v>0.375</v>
      </c>
      <c r="AA11" s="1371" t="s">
        <v>527</v>
      </c>
      <c r="AB11" s="806">
        <v>1</v>
      </c>
      <c r="AC11" s="819" t="s">
        <v>579</v>
      </c>
      <c r="AD11" s="434"/>
      <c r="AE11" s="435"/>
    </row>
    <row r="12" spans="2:31" s="425" customFormat="1" ht="28.5">
      <c r="B12" s="453">
        <f t="shared" ref="B12:B33" si="5">B11+$C$58</f>
        <v>0.38124999999999998</v>
      </c>
      <c r="C12" s="454" t="s">
        <v>431</v>
      </c>
      <c r="D12" s="451" t="s">
        <v>605</v>
      </c>
      <c r="E12" s="444">
        <v>6</v>
      </c>
      <c r="F12" s="445" t="str">
        <f t="shared" si="1"/>
        <v>館ジャングルー</v>
      </c>
      <c r="G12" s="455"/>
      <c r="H12" s="456" t="s">
        <v>235</v>
      </c>
      <c r="I12" s="457"/>
      <c r="J12" s="452" t="s">
        <v>605</v>
      </c>
      <c r="K12" s="444">
        <v>7</v>
      </c>
      <c r="L12" s="450" t="str">
        <f t="shared" si="2"/>
        <v>Pchans</v>
      </c>
      <c r="M12" s="454" t="s">
        <v>431</v>
      </c>
      <c r="N12" s="451" t="s">
        <v>605</v>
      </c>
      <c r="O12" s="444">
        <v>8</v>
      </c>
      <c r="P12" s="445" t="str">
        <f t="shared" si="3"/>
        <v>松陵ヤンキーズ</v>
      </c>
      <c r="Q12" s="455"/>
      <c r="R12" s="456" t="s">
        <v>235</v>
      </c>
      <c r="S12" s="457"/>
      <c r="T12" s="452" t="s">
        <v>605</v>
      </c>
      <c r="U12" s="444">
        <v>9</v>
      </c>
      <c r="V12" s="450" t="str">
        <f t="shared" si="4"/>
        <v>本宮ブラック・シャークス</v>
      </c>
      <c r="W12" s="459">
        <f t="shared" si="0"/>
        <v>0.38124999999999998</v>
      </c>
      <c r="AA12" s="1371"/>
      <c r="AB12" s="806">
        <v>2</v>
      </c>
      <c r="AC12" s="820" t="s">
        <v>153</v>
      </c>
      <c r="AD12" s="458"/>
      <c r="AE12" s="421"/>
    </row>
    <row r="13" spans="2:31" s="425" customFormat="1" ht="28.5">
      <c r="B13" s="453">
        <f t="shared" si="5"/>
        <v>0.38749999999999996</v>
      </c>
      <c r="C13" s="454" t="s">
        <v>432</v>
      </c>
      <c r="D13" s="451" t="s">
        <v>606</v>
      </c>
      <c r="E13" s="444">
        <v>10</v>
      </c>
      <c r="F13" s="629" t="str">
        <f t="shared" si="1"/>
        <v>一期一会</v>
      </c>
      <c r="G13" s="455"/>
      <c r="H13" s="456" t="s">
        <v>235</v>
      </c>
      <c r="I13" s="457"/>
      <c r="J13" s="628" t="s">
        <v>606</v>
      </c>
      <c r="K13" s="444">
        <v>11</v>
      </c>
      <c r="L13" s="450" t="str">
        <f t="shared" si="2"/>
        <v>塩二小ソニック</v>
      </c>
      <c r="M13" s="454" t="s">
        <v>432</v>
      </c>
      <c r="N13" s="451" t="s">
        <v>606</v>
      </c>
      <c r="O13" s="444">
        <v>12</v>
      </c>
      <c r="P13" s="445" t="str">
        <f t="shared" si="3"/>
        <v>ブルーソウルズ</v>
      </c>
      <c r="Q13" s="455"/>
      <c r="R13" s="456" t="s">
        <v>235</v>
      </c>
      <c r="S13" s="457"/>
      <c r="T13" s="452" t="s">
        <v>606</v>
      </c>
      <c r="U13" s="444">
        <v>13</v>
      </c>
      <c r="V13" s="450" t="str">
        <f t="shared" si="4"/>
        <v>いいのフェニックス</v>
      </c>
      <c r="W13" s="459">
        <f t="shared" si="0"/>
        <v>0.38749999999999996</v>
      </c>
      <c r="AA13" s="1371"/>
      <c r="AB13" s="806">
        <v>3</v>
      </c>
      <c r="AC13" s="820" t="s">
        <v>577</v>
      </c>
      <c r="AD13" s="458"/>
      <c r="AE13" s="421"/>
    </row>
    <row r="14" spans="2:31" s="425" customFormat="1" ht="28.5">
      <c r="B14" s="453">
        <f t="shared" si="5"/>
        <v>0.39374999999999993</v>
      </c>
      <c r="C14" s="767" t="s">
        <v>433</v>
      </c>
      <c r="D14" s="768" t="s">
        <v>538</v>
      </c>
      <c r="E14" s="774">
        <v>26</v>
      </c>
      <c r="F14" s="755" t="str">
        <f t="shared" si="1"/>
        <v>いいのチビックス</v>
      </c>
      <c r="G14" s="670"/>
      <c r="H14" s="760" t="s">
        <v>235</v>
      </c>
      <c r="I14" s="671"/>
      <c r="J14" s="773" t="s">
        <v>539</v>
      </c>
      <c r="K14" s="775">
        <v>28</v>
      </c>
      <c r="L14" s="758" t="str">
        <f t="shared" si="2"/>
        <v>TRY-PAC Jr</v>
      </c>
      <c r="M14" s="454" t="s">
        <v>433</v>
      </c>
      <c r="N14" s="451" t="s">
        <v>534</v>
      </c>
      <c r="O14" s="444">
        <v>1</v>
      </c>
      <c r="P14" s="445" t="str">
        <f t="shared" si="3"/>
        <v>ひがまつブルーインパルス</v>
      </c>
      <c r="Q14" s="455"/>
      <c r="R14" s="456" t="s">
        <v>235</v>
      </c>
      <c r="S14" s="457"/>
      <c r="T14" s="452" t="s">
        <v>536</v>
      </c>
      <c r="U14" s="444">
        <v>5</v>
      </c>
      <c r="V14" s="450" t="str">
        <f t="shared" si="4"/>
        <v>原小ファイターズ</v>
      </c>
      <c r="W14" s="459">
        <f t="shared" si="0"/>
        <v>0.39374999999999993</v>
      </c>
      <c r="AA14" s="1371"/>
      <c r="AB14" s="806">
        <v>4</v>
      </c>
      <c r="AC14" s="820" t="s">
        <v>147</v>
      </c>
      <c r="AD14" s="458"/>
      <c r="AE14" s="421"/>
    </row>
    <row r="15" spans="2:31" s="425" customFormat="1" ht="28.5">
      <c r="B15" s="453">
        <f t="shared" si="5"/>
        <v>0.39999999999999991</v>
      </c>
      <c r="C15" s="767" t="s">
        <v>434</v>
      </c>
      <c r="D15" s="771" t="s">
        <v>533</v>
      </c>
      <c r="E15" s="775">
        <v>14</v>
      </c>
      <c r="F15" s="755" t="str">
        <f t="shared" si="1"/>
        <v>SSOK</v>
      </c>
      <c r="G15" s="756"/>
      <c r="H15" s="757" t="s">
        <v>235</v>
      </c>
      <c r="I15" s="754"/>
      <c r="J15" s="773" t="s">
        <v>533</v>
      </c>
      <c r="K15" s="775">
        <v>15</v>
      </c>
      <c r="L15" s="758" t="str">
        <f t="shared" si="2"/>
        <v>塩二小ビーンズ</v>
      </c>
      <c r="M15" s="767" t="s">
        <v>434</v>
      </c>
      <c r="N15" s="771" t="s">
        <v>533</v>
      </c>
      <c r="O15" s="775">
        <v>16</v>
      </c>
      <c r="P15" s="755" t="str">
        <f t="shared" si="3"/>
        <v>大久保ビッグファイターズ</v>
      </c>
      <c r="Q15" s="756"/>
      <c r="R15" s="757" t="s">
        <v>235</v>
      </c>
      <c r="S15" s="754"/>
      <c r="T15" s="773" t="s">
        <v>533</v>
      </c>
      <c r="U15" s="775">
        <v>17</v>
      </c>
      <c r="V15" s="758" t="str">
        <f t="shared" si="4"/>
        <v>岩沼レッドドラゴン</v>
      </c>
      <c r="W15" s="459">
        <f t="shared" si="0"/>
        <v>0.39999999999999991</v>
      </c>
      <c r="AA15" s="1371"/>
      <c r="AB15" s="806">
        <v>5</v>
      </c>
      <c r="AC15" s="820" t="s">
        <v>152</v>
      </c>
      <c r="AD15" s="458"/>
      <c r="AE15" s="421"/>
    </row>
    <row r="16" spans="2:31" s="425" customFormat="1" ht="28.5">
      <c r="B16" s="453">
        <f t="shared" si="5"/>
        <v>0.40624999999999989</v>
      </c>
      <c r="C16" s="767" t="s">
        <v>435</v>
      </c>
      <c r="D16" s="771" t="s">
        <v>535</v>
      </c>
      <c r="E16" s="775">
        <v>18</v>
      </c>
      <c r="F16" s="755" t="str">
        <f t="shared" si="1"/>
        <v>本宮ブラック・ドルフィンズ</v>
      </c>
      <c r="G16" s="756"/>
      <c r="H16" s="757" t="s">
        <v>235</v>
      </c>
      <c r="I16" s="757"/>
      <c r="J16" s="770" t="s">
        <v>535</v>
      </c>
      <c r="K16" s="775">
        <v>19</v>
      </c>
      <c r="L16" s="758" t="str">
        <f t="shared" si="2"/>
        <v>館スカイファイターズ</v>
      </c>
      <c r="M16" s="767" t="s">
        <v>435</v>
      </c>
      <c r="N16" s="771" t="s">
        <v>535</v>
      </c>
      <c r="O16" s="775">
        <v>20</v>
      </c>
      <c r="P16" s="755" t="str">
        <f t="shared" si="3"/>
        <v>PchansRS</v>
      </c>
      <c r="Q16" s="756"/>
      <c r="R16" s="757" t="s">
        <v>235</v>
      </c>
      <c r="S16" s="754"/>
      <c r="T16" s="773" t="s">
        <v>537</v>
      </c>
      <c r="U16" s="775">
        <v>21</v>
      </c>
      <c r="V16" s="758" t="str">
        <f t="shared" si="4"/>
        <v>ブルーソウルズＸ</v>
      </c>
      <c r="W16" s="459">
        <f t="shared" si="0"/>
        <v>0.40624999999999989</v>
      </c>
      <c r="AA16" s="1371" t="s">
        <v>421</v>
      </c>
      <c r="AB16" s="806">
        <v>6</v>
      </c>
      <c r="AC16" s="821" t="s">
        <v>154</v>
      </c>
      <c r="AD16" s="430"/>
    </row>
    <row r="17" spans="1:34" s="425" customFormat="1" ht="28.5">
      <c r="B17" s="453">
        <f t="shared" si="5"/>
        <v>0.41249999999999987</v>
      </c>
      <c r="C17" s="767" t="s">
        <v>436</v>
      </c>
      <c r="D17" s="771" t="s">
        <v>532</v>
      </c>
      <c r="E17" s="769">
        <v>22</v>
      </c>
      <c r="F17" s="755" t="str">
        <f t="shared" si="1"/>
        <v>岩沼シャイニーズ</v>
      </c>
      <c r="G17" s="756"/>
      <c r="H17" s="757" t="s">
        <v>235</v>
      </c>
      <c r="I17" s="754"/>
      <c r="J17" s="773" t="s">
        <v>532</v>
      </c>
      <c r="K17" s="775">
        <v>23</v>
      </c>
      <c r="L17" s="758" t="str">
        <f t="shared" si="2"/>
        <v>荒町エッグ'S</v>
      </c>
      <c r="M17" s="767" t="s">
        <v>436</v>
      </c>
      <c r="N17" s="771" t="s">
        <v>611</v>
      </c>
      <c r="O17" s="775">
        <v>24</v>
      </c>
      <c r="P17" s="755" t="str">
        <f t="shared" si="3"/>
        <v>松陵SHARK</v>
      </c>
      <c r="Q17" s="756"/>
      <c r="R17" s="757" t="s">
        <v>235</v>
      </c>
      <c r="S17" s="754"/>
      <c r="T17" s="773" t="s">
        <v>611</v>
      </c>
      <c r="U17" s="775">
        <v>25</v>
      </c>
      <c r="V17" s="758" t="str">
        <f t="shared" si="4"/>
        <v>南相フェニックスＪｒ</v>
      </c>
      <c r="W17" s="459">
        <f t="shared" si="0"/>
        <v>0.41249999999999987</v>
      </c>
      <c r="AA17" s="1371"/>
      <c r="AB17" s="806">
        <v>7</v>
      </c>
      <c r="AC17" s="820" t="s">
        <v>143</v>
      </c>
      <c r="AD17" s="430"/>
    </row>
    <row r="18" spans="1:34" s="425" customFormat="1" ht="28.5">
      <c r="B18" s="453">
        <f t="shared" si="5"/>
        <v>0.41874999999999984</v>
      </c>
      <c r="C18" s="454" t="s">
        <v>437</v>
      </c>
      <c r="D18" s="451" t="s">
        <v>612</v>
      </c>
      <c r="E18" s="627">
        <v>2</v>
      </c>
      <c r="F18" s="445" t="str">
        <f t="shared" si="1"/>
        <v>岩沼西ファイターズ</v>
      </c>
      <c r="G18" s="455"/>
      <c r="H18" s="456" t="s">
        <v>235</v>
      </c>
      <c r="I18" s="457"/>
      <c r="J18" s="452" t="s">
        <v>536</v>
      </c>
      <c r="K18" s="627">
        <v>4</v>
      </c>
      <c r="L18" s="450" t="str">
        <f t="shared" si="2"/>
        <v>荒町フェニックス</v>
      </c>
      <c r="M18" s="767" t="s">
        <v>437</v>
      </c>
      <c r="N18" s="771" t="s">
        <v>538</v>
      </c>
      <c r="O18" s="775">
        <v>27</v>
      </c>
      <c r="P18" s="755" t="str">
        <f t="shared" si="3"/>
        <v>ひがまつブルードルフィンズ</v>
      </c>
      <c r="Q18" s="756"/>
      <c r="R18" s="757" t="s">
        <v>235</v>
      </c>
      <c r="S18" s="754"/>
      <c r="T18" s="773" t="s">
        <v>608</v>
      </c>
      <c r="U18" s="775">
        <v>29</v>
      </c>
      <c r="V18" s="758" t="str">
        <f t="shared" si="4"/>
        <v>原小ファイターズジュニア</v>
      </c>
      <c r="W18" s="459">
        <f t="shared" si="0"/>
        <v>0.41874999999999984</v>
      </c>
      <c r="AA18" s="1371"/>
      <c r="AB18" s="806">
        <v>8</v>
      </c>
      <c r="AC18" s="820" t="s">
        <v>151</v>
      </c>
      <c r="AD18" s="430"/>
      <c r="AF18" s="422"/>
      <c r="AG18" s="3"/>
      <c r="AH18" s="3"/>
    </row>
    <row r="19" spans="1:34" s="425" customFormat="1" ht="28.5">
      <c r="B19" s="453">
        <f t="shared" si="5"/>
        <v>0.42499999999999982</v>
      </c>
      <c r="C19" s="454" t="s">
        <v>438</v>
      </c>
      <c r="D19" s="451" t="s">
        <v>605</v>
      </c>
      <c r="E19" s="627">
        <v>7</v>
      </c>
      <c r="F19" s="445" t="str">
        <f t="shared" si="1"/>
        <v>Pchans</v>
      </c>
      <c r="G19" s="455"/>
      <c r="H19" s="456" t="s">
        <v>235</v>
      </c>
      <c r="I19" s="456"/>
      <c r="J19" s="666" t="s">
        <v>605</v>
      </c>
      <c r="K19" s="627">
        <v>8</v>
      </c>
      <c r="L19" s="450" t="str">
        <f t="shared" si="2"/>
        <v>松陵ヤンキーズ</v>
      </c>
      <c r="M19" s="454" t="s">
        <v>438</v>
      </c>
      <c r="N19" s="451" t="s">
        <v>605</v>
      </c>
      <c r="O19" s="444">
        <v>9</v>
      </c>
      <c r="P19" s="445" t="str">
        <f t="shared" si="3"/>
        <v>本宮ブラック・シャークス</v>
      </c>
      <c r="Q19" s="455"/>
      <c r="R19" s="456" t="s">
        <v>235</v>
      </c>
      <c r="S19" s="457"/>
      <c r="T19" s="628" t="s">
        <v>605</v>
      </c>
      <c r="U19" s="444">
        <v>6</v>
      </c>
      <c r="V19" s="450" t="str">
        <f t="shared" si="4"/>
        <v>館ジャングルー</v>
      </c>
      <c r="W19" s="459">
        <f t="shared" si="0"/>
        <v>0.42499999999999982</v>
      </c>
      <c r="AA19" s="1371"/>
      <c r="AB19" s="806">
        <v>9</v>
      </c>
      <c r="AC19" s="822" t="s">
        <v>576</v>
      </c>
      <c r="AD19" s="430"/>
      <c r="AG19" s="3"/>
      <c r="AH19" s="3"/>
    </row>
    <row r="20" spans="1:34" s="425" customFormat="1" ht="28.5">
      <c r="B20" s="453">
        <f t="shared" si="5"/>
        <v>0.4312499999999998</v>
      </c>
      <c r="C20" s="454" t="s">
        <v>439</v>
      </c>
      <c r="D20" s="451" t="s">
        <v>606</v>
      </c>
      <c r="E20" s="627">
        <v>11</v>
      </c>
      <c r="F20" s="445" t="str">
        <f t="shared" si="1"/>
        <v>塩二小ソニック</v>
      </c>
      <c r="G20" s="455"/>
      <c r="H20" s="456" t="s">
        <v>235</v>
      </c>
      <c r="I20" s="457"/>
      <c r="J20" s="628" t="s">
        <v>606</v>
      </c>
      <c r="K20" s="627">
        <v>12</v>
      </c>
      <c r="L20" s="450" t="str">
        <f t="shared" si="2"/>
        <v>ブルーソウルズ</v>
      </c>
      <c r="M20" s="454" t="s">
        <v>439</v>
      </c>
      <c r="N20" s="451" t="s">
        <v>606</v>
      </c>
      <c r="O20" s="444">
        <v>13</v>
      </c>
      <c r="P20" s="445" t="str">
        <f t="shared" si="3"/>
        <v>いいのフェニックス</v>
      </c>
      <c r="Q20" s="455"/>
      <c r="R20" s="456" t="s">
        <v>235</v>
      </c>
      <c r="S20" s="457"/>
      <c r="T20" s="628" t="s">
        <v>606</v>
      </c>
      <c r="U20" s="444">
        <v>10</v>
      </c>
      <c r="V20" s="450" t="str">
        <f t="shared" si="4"/>
        <v>一期一会</v>
      </c>
      <c r="W20" s="459">
        <f t="shared" si="0"/>
        <v>0.4312499999999998</v>
      </c>
      <c r="AA20" s="1371" t="s">
        <v>528</v>
      </c>
      <c r="AB20" s="806">
        <v>10</v>
      </c>
      <c r="AC20" s="820" t="s">
        <v>182</v>
      </c>
      <c r="AD20" s="430"/>
      <c r="AE20" s="422"/>
      <c r="AH20" s="3"/>
    </row>
    <row r="21" spans="1:34" s="425" customFormat="1" ht="28.5">
      <c r="B21" s="453">
        <f t="shared" si="5"/>
        <v>0.43749999999999978</v>
      </c>
      <c r="C21" s="454" t="s">
        <v>443</v>
      </c>
      <c r="D21" s="451" t="s">
        <v>534</v>
      </c>
      <c r="E21" s="627">
        <v>4</v>
      </c>
      <c r="F21" s="445" t="str">
        <f t="shared" si="1"/>
        <v>荒町フェニックス</v>
      </c>
      <c r="G21" s="455"/>
      <c r="H21" s="456" t="s">
        <v>235</v>
      </c>
      <c r="I21" s="457"/>
      <c r="J21" s="628" t="s">
        <v>534</v>
      </c>
      <c r="K21" s="627">
        <v>5</v>
      </c>
      <c r="L21" s="450" t="str">
        <f t="shared" si="2"/>
        <v>原小ファイターズ</v>
      </c>
      <c r="M21" s="454" t="s">
        <v>443</v>
      </c>
      <c r="N21" s="451" t="s">
        <v>536</v>
      </c>
      <c r="O21" s="444">
        <v>1</v>
      </c>
      <c r="P21" s="445" t="str">
        <f t="shared" si="3"/>
        <v>ひがまつブルーインパルス</v>
      </c>
      <c r="Q21" s="455"/>
      <c r="R21" s="456" t="s">
        <v>235</v>
      </c>
      <c r="S21" s="457"/>
      <c r="T21" s="452" t="s">
        <v>534</v>
      </c>
      <c r="U21" s="444">
        <v>3</v>
      </c>
      <c r="V21" s="450" t="str">
        <f t="shared" si="4"/>
        <v>南相フェニックス</v>
      </c>
      <c r="W21" s="459">
        <f t="shared" si="0"/>
        <v>0.43749999999999978</v>
      </c>
      <c r="Z21" s="605"/>
      <c r="AA21" s="1371"/>
      <c r="AB21" s="806">
        <v>11</v>
      </c>
      <c r="AC21" s="823" t="s">
        <v>169</v>
      </c>
      <c r="AD21" s="430"/>
      <c r="AH21" s="3"/>
    </row>
    <row r="22" spans="1:34" ht="28.5">
      <c r="A22" s="425"/>
      <c r="B22" s="453">
        <f t="shared" si="5"/>
        <v>0.44374999999999976</v>
      </c>
      <c r="C22" s="767" t="s">
        <v>444</v>
      </c>
      <c r="D22" s="771" t="s">
        <v>533</v>
      </c>
      <c r="E22" s="769">
        <v>15</v>
      </c>
      <c r="F22" s="755" t="str">
        <f t="shared" si="1"/>
        <v>塩二小ビーンズ</v>
      </c>
      <c r="G22" s="756"/>
      <c r="H22" s="757" t="s">
        <v>235</v>
      </c>
      <c r="I22" s="757"/>
      <c r="J22" s="770" t="s">
        <v>533</v>
      </c>
      <c r="K22" s="769">
        <v>16</v>
      </c>
      <c r="L22" s="758" t="str">
        <f t="shared" si="2"/>
        <v>大久保ビッグファイターズ</v>
      </c>
      <c r="M22" s="767" t="s">
        <v>444</v>
      </c>
      <c r="N22" s="771" t="s">
        <v>533</v>
      </c>
      <c r="O22" s="769">
        <v>17</v>
      </c>
      <c r="P22" s="755" t="str">
        <f t="shared" si="3"/>
        <v>岩沼レッドドラゴン</v>
      </c>
      <c r="Q22" s="756"/>
      <c r="R22" s="757" t="s">
        <v>235</v>
      </c>
      <c r="S22" s="754"/>
      <c r="T22" s="770" t="s">
        <v>533</v>
      </c>
      <c r="U22" s="769">
        <v>14</v>
      </c>
      <c r="V22" s="758" t="str">
        <f t="shared" si="4"/>
        <v>SSOK</v>
      </c>
      <c r="W22" s="459">
        <f t="shared" si="0"/>
        <v>0.44374999999999976</v>
      </c>
      <c r="Z22" s="460"/>
      <c r="AA22" s="1371"/>
      <c r="AB22" s="806">
        <v>12</v>
      </c>
      <c r="AC22" s="823" t="s">
        <v>155</v>
      </c>
      <c r="AD22" s="430"/>
      <c r="AE22" s="425"/>
      <c r="AF22" s="425"/>
      <c r="AH22" s="3"/>
    </row>
    <row r="23" spans="1:34" s="425" customFormat="1" ht="28.5">
      <c r="B23" s="453">
        <f t="shared" si="5"/>
        <v>0.44999999999999973</v>
      </c>
      <c r="C23" s="767" t="s">
        <v>445</v>
      </c>
      <c r="D23" s="771" t="s">
        <v>532</v>
      </c>
      <c r="E23" s="769">
        <v>23</v>
      </c>
      <c r="F23" s="755" t="str">
        <f t="shared" si="1"/>
        <v>荒町エッグ'S</v>
      </c>
      <c r="G23" s="756"/>
      <c r="H23" s="757" t="s">
        <v>235</v>
      </c>
      <c r="I23" s="757"/>
      <c r="J23" s="770" t="s">
        <v>532</v>
      </c>
      <c r="K23" s="769">
        <v>24</v>
      </c>
      <c r="L23" s="758" t="str">
        <f t="shared" si="2"/>
        <v>松陵SHARK</v>
      </c>
      <c r="M23" s="767" t="s">
        <v>445</v>
      </c>
      <c r="N23" s="771" t="s">
        <v>532</v>
      </c>
      <c r="O23" s="769">
        <v>22</v>
      </c>
      <c r="P23" s="755" t="str">
        <f t="shared" si="3"/>
        <v>岩沼シャイニーズ</v>
      </c>
      <c r="Q23" s="756"/>
      <c r="R23" s="757" t="s">
        <v>235</v>
      </c>
      <c r="S23" s="757"/>
      <c r="T23" s="770" t="s">
        <v>532</v>
      </c>
      <c r="U23" s="769">
        <v>25</v>
      </c>
      <c r="V23" s="758" t="str">
        <f t="shared" si="4"/>
        <v>南相フェニックスＪｒ</v>
      </c>
      <c r="W23" s="459">
        <f t="shared" si="0"/>
        <v>0.44999999999999973</v>
      </c>
      <c r="AA23" s="1371"/>
      <c r="AB23" s="806">
        <v>13</v>
      </c>
      <c r="AC23" s="823" t="s">
        <v>578</v>
      </c>
      <c r="AD23" s="430"/>
      <c r="AH23" s="3"/>
    </row>
    <row r="24" spans="1:34" s="425" customFormat="1" ht="30">
      <c r="B24" s="453">
        <f t="shared" si="5"/>
        <v>0.45624999999999971</v>
      </c>
      <c r="C24" s="767" t="s">
        <v>446</v>
      </c>
      <c r="D24" s="768" t="s">
        <v>538</v>
      </c>
      <c r="E24" s="769">
        <v>26</v>
      </c>
      <c r="F24" s="755" t="str">
        <f t="shared" si="1"/>
        <v>いいのチビックス</v>
      </c>
      <c r="G24" s="756"/>
      <c r="H24" s="757" t="s">
        <v>235</v>
      </c>
      <c r="I24" s="757"/>
      <c r="J24" s="770" t="s">
        <v>607</v>
      </c>
      <c r="K24" s="769">
        <v>27</v>
      </c>
      <c r="L24" s="758" t="str">
        <f t="shared" si="2"/>
        <v>ひがまつブルードルフィンズ</v>
      </c>
      <c r="M24" s="767" t="s">
        <v>446</v>
      </c>
      <c r="N24" s="768" t="s">
        <v>538</v>
      </c>
      <c r="O24" s="769">
        <v>28</v>
      </c>
      <c r="P24" s="755" t="str">
        <f t="shared" si="3"/>
        <v>TRY-PAC Jr</v>
      </c>
      <c r="Q24" s="756"/>
      <c r="R24" s="757" t="s">
        <v>235</v>
      </c>
      <c r="S24" s="754"/>
      <c r="T24" s="770" t="s">
        <v>607</v>
      </c>
      <c r="U24" s="769">
        <v>29</v>
      </c>
      <c r="V24" s="758" t="str">
        <f t="shared" si="4"/>
        <v>原小ファイターズジュニア</v>
      </c>
      <c r="W24" s="459">
        <f t="shared" si="0"/>
        <v>0.45624999999999971</v>
      </c>
      <c r="AA24" s="1230" t="s">
        <v>599</v>
      </c>
      <c r="AB24" s="807">
        <v>14</v>
      </c>
      <c r="AC24" s="648" t="s">
        <v>595</v>
      </c>
    </row>
    <row r="25" spans="1:34" s="425" customFormat="1" ht="30">
      <c r="B25" s="453">
        <f t="shared" si="5"/>
        <v>0.46249999999999969</v>
      </c>
      <c r="C25" s="767" t="s">
        <v>447</v>
      </c>
      <c r="D25" s="768" t="s">
        <v>535</v>
      </c>
      <c r="E25" s="769">
        <v>21</v>
      </c>
      <c r="F25" s="755" t="str">
        <f t="shared" si="1"/>
        <v>ブルーソウルズＸ</v>
      </c>
      <c r="G25" s="756"/>
      <c r="H25" s="757" t="s">
        <v>235</v>
      </c>
      <c r="I25" s="757"/>
      <c r="J25" s="770" t="s">
        <v>535</v>
      </c>
      <c r="K25" s="769">
        <v>18</v>
      </c>
      <c r="L25" s="758" t="str">
        <f t="shared" si="2"/>
        <v>本宮ブラック・ドルフィンズ</v>
      </c>
      <c r="M25" s="767" t="s">
        <v>447</v>
      </c>
      <c r="N25" s="768" t="s">
        <v>535</v>
      </c>
      <c r="O25" s="769">
        <v>19</v>
      </c>
      <c r="P25" s="755" t="str">
        <f t="shared" si="3"/>
        <v>館スカイファイターズ</v>
      </c>
      <c r="Q25" s="756"/>
      <c r="R25" s="757" t="s">
        <v>235</v>
      </c>
      <c r="S25" s="754"/>
      <c r="T25" s="770" t="s">
        <v>537</v>
      </c>
      <c r="U25" s="769">
        <v>20</v>
      </c>
      <c r="V25" s="758" t="str">
        <f t="shared" si="4"/>
        <v>PchansRS</v>
      </c>
      <c r="W25" s="459">
        <f t="shared" si="0"/>
        <v>0.46249999999999969</v>
      </c>
      <c r="AA25" s="1230"/>
      <c r="AB25" s="807">
        <v>15</v>
      </c>
      <c r="AC25" s="648" t="s">
        <v>593</v>
      </c>
      <c r="AD25" s="430"/>
      <c r="AH25" s="3"/>
    </row>
    <row r="26" spans="1:34" s="425" customFormat="1" ht="30">
      <c r="B26" s="453">
        <f t="shared" si="5"/>
        <v>0.46874999999999967</v>
      </c>
      <c r="C26" s="454" t="s">
        <v>448</v>
      </c>
      <c r="D26" s="451" t="s">
        <v>612</v>
      </c>
      <c r="E26" s="627">
        <v>1</v>
      </c>
      <c r="F26" s="445" t="str">
        <f t="shared" si="1"/>
        <v>ひがまつブルーインパルス</v>
      </c>
      <c r="G26" s="455"/>
      <c r="H26" s="456" t="s">
        <v>235</v>
      </c>
      <c r="I26" s="457"/>
      <c r="J26" s="628" t="s">
        <v>612</v>
      </c>
      <c r="K26" s="627">
        <v>4</v>
      </c>
      <c r="L26" s="450" t="str">
        <f t="shared" si="2"/>
        <v>荒町フェニックス</v>
      </c>
      <c r="M26" s="454" t="s">
        <v>448</v>
      </c>
      <c r="N26" s="451" t="s">
        <v>612</v>
      </c>
      <c r="O26" s="627">
        <v>3</v>
      </c>
      <c r="P26" s="445" t="str">
        <f t="shared" si="3"/>
        <v>南相フェニックス</v>
      </c>
      <c r="Q26" s="455"/>
      <c r="R26" s="456" t="s">
        <v>235</v>
      </c>
      <c r="S26" s="457"/>
      <c r="T26" s="628" t="s">
        <v>612</v>
      </c>
      <c r="U26" s="627">
        <v>5</v>
      </c>
      <c r="V26" s="450" t="str">
        <f t="shared" si="4"/>
        <v>原小ファイターズ</v>
      </c>
      <c r="W26" s="459">
        <f t="shared" si="0"/>
        <v>0.46874999999999967</v>
      </c>
      <c r="Y26" s="461"/>
      <c r="AA26" s="1230"/>
      <c r="AB26" s="807">
        <v>16</v>
      </c>
      <c r="AC26" s="820" t="s">
        <v>588</v>
      </c>
      <c r="AD26" s="430"/>
      <c r="AF26" s="429"/>
      <c r="AH26" s="3"/>
    </row>
    <row r="27" spans="1:34" s="425" customFormat="1" ht="30">
      <c r="B27" s="453">
        <f t="shared" si="5"/>
        <v>0.47499999999999964</v>
      </c>
      <c r="C27" s="454" t="s">
        <v>449</v>
      </c>
      <c r="D27" s="451" t="s">
        <v>605</v>
      </c>
      <c r="E27" s="627">
        <v>7</v>
      </c>
      <c r="F27" s="445" t="str">
        <f t="shared" si="1"/>
        <v>Pchans</v>
      </c>
      <c r="G27" s="455"/>
      <c r="H27" s="456" t="s">
        <v>235</v>
      </c>
      <c r="I27" s="457"/>
      <c r="J27" s="452" t="s">
        <v>605</v>
      </c>
      <c r="K27" s="627">
        <v>9</v>
      </c>
      <c r="L27" s="450" t="str">
        <f t="shared" si="2"/>
        <v>本宮ブラック・シャークス</v>
      </c>
      <c r="M27" s="454" t="s">
        <v>449</v>
      </c>
      <c r="N27" s="451" t="s">
        <v>605</v>
      </c>
      <c r="O27" s="627">
        <v>6</v>
      </c>
      <c r="P27" s="445" t="str">
        <f t="shared" si="3"/>
        <v>館ジャングルー</v>
      </c>
      <c r="Q27" s="455"/>
      <c r="R27" s="456" t="s">
        <v>235</v>
      </c>
      <c r="S27" s="457"/>
      <c r="T27" s="452" t="s">
        <v>605</v>
      </c>
      <c r="U27" s="627">
        <v>8</v>
      </c>
      <c r="V27" s="450" t="str">
        <f t="shared" si="4"/>
        <v>松陵ヤンキーズ</v>
      </c>
      <c r="W27" s="459">
        <f t="shared" si="0"/>
        <v>0.47499999999999964</v>
      </c>
      <c r="Y27" s="462"/>
      <c r="AA27" s="1230"/>
      <c r="AB27" s="807">
        <v>17</v>
      </c>
      <c r="AC27" s="648" t="s">
        <v>596</v>
      </c>
      <c r="AD27" s="430"/>
      <c r="AF27" s="429"/>
      <c r="AH27" s="3"/>
    </row>
    <row r="28" spans="1:34" s="425" customFormat="1" ht="30">
      <c r="B28" s="453">
        <f t="shared" si="5"/>
        <v>0.48124999999999962</v>
      </c>
      <c r="C28" s="454" t="s">
        <v>450</v>
      </c>
      <c r="D28" s="451" t="s">
        <v>613</v>
      </c>
      <c r="E28" s="627">
        <v>12</v>
      </c>
      <c r="F28" s="445" t="str">
        <f t="shared" si="1"/>
        <v>ブルーソウルズ</v>
      </c>
      <c r="G28" s="455"/>
      <c r="H28" s="456" t="s">
        <v>235</v>
      </c>
      <c r="I28" s="457"/>
      <c r="J28" s="628" t="s">
        <v>613</v>
      </c>
      <c r="K28" s="627">
        <v>10</v>
      </c>
      <c r="L28" s="450" t="str">
        <f t="shared" si="2"/>
        <v>一期一会</v>
      </c>
      <c r="M28" s="454" t="s">
        <v>450</v>
      </c>
      <c r="N28" s="451" t="s">
        <v>613</v>
      </c>
      <c r="O28" s="627">
        <v>13</v>
      </c>
      <c r="P28" s="445" t="str">
        <f t="shared" si="3"/>
        <v>いいのフェニックス</v>
      </c>
      <c r="Q28" s="455"/>
      <c r="R28" s="456" t="s">
        <v>235</v>
      </c>
      <c r="S28" s="457"/>
      <c r="T28" s="628" t="s">
        <v>613</v>
      </c>
      <c r="U28" s="627">
        <v>11</v>
      </c>
      <c r="V28" s="450" t="str">
        <f t="shared" si="4"/>
        <v>塩二小ソニック</v>
      </c>
      <c r="W28" s="459">
        <f t="shared" si="0"/>
        <v>0.48124999999999962</v>
      </c>
      <c r="Y28" s="462"/>
      <c r="AA28" s="1230" t="s">
        <v>600</v>
      </c>
      <c r="AB28" s="807">
        <v>18</v>
      </c>
      <c r="AC28" s="820" t="s">
        <v>587</v>
      </c>
      <c r="AD28" s="6"/>
      <c r="AE28" s="429"/>
      <c r="AH28" s="6"/>
    </row>
    <row r="29" spans="1:34" s="425" customFormat="1" ht="30">
      <c r="B29" s="453">
        <f t="shared" si="5"/>
        <v>0.4874999999999996</v>
      </c>
      <c r="C29" s="767" t="s">
        <v>512</v>
      </c>
      <c r="D29" s="768" t="s">
        <v>532</v>
      </c>
      <c r="E29" s="769">
        <v>25</v>
      </c>
      <c r="F29" s="755" t="str">
        <f t="shared" si="1"/>
        <v>南相フェニックスＪｒ</v>
      </c>
      <c r="G29" s="756"/>
      <c r="H29" s="757" t="s">
        <v>235</v>
      </c>
      <c r="I29" s="757"/>
      <c r="J29" s="770" t="s">
        <v>532</v>
      </c>
      <c r="K29" s="769">
        <v>23</v>
      </c>
      <c r="L29" s="758" t="str">
        <f t="shared" si="2"/>
        <v>荒町エッグ'S</v>
      </c>
      <c r="M29" s="454" t="s">
        <v>512</v>
      </c>
      <c r="N29" s="451" t="s">
        <v>534</v>
      </c>
      <c r="O29" s="627">
        <v>5</v>
      </c>
      <c r="P29" s="445" t="str">
        <f t="shared" si="3"/>
        <v>原小ファイターズ</v>
      </c>
      <c r="Q29" s="455"/>
      <c r="R29" s="456" t="s">
        <v>235</v>
      </c>
      <c r="S29" s="456"/>
      <c r="T29" s="666" t="s">
        <v>534</v>
      </c>
      <c r="U29" s="627">
        <v>2</v>
      </c>
      <c r="V29" s="450" t="str">
        <f t="shared" si="4"/>
        <v>岩沼西ファイターズ</v>
      </c>
      <c r="W29" s="459">
        <f t="shared" si="0"/>
        <v>0.4874999999999996</v>
      </c>
      <c r="Y29" s="461"/>
      <c r="AA29" s="1230"/>
      <c r="AB29" s="807">
        <v>19</v>
      </c>
      <c r="AC29" s="820" t="s">
        <v>589</v>
      </c>
      <c r="AD29" s="430"/>
      <c r="AF29" s="429"/>
      <c r="AH29" s="3"/>
    </row>
    <row r="30" spans="1:34" s="425" customFormat="1" ht="30">
      <c r="B30" s="453">
        <f t="shared" si="5"/>
        <v>0.49374999999999958</v>
      </c>
      <c r="C30" s="767" t="s">
        <v>513</v>
      </c>
      <c r="D30" s="771" t="s">
        <v>535</v>
      </c>
      <c r="E30" s="769">
        <v>19</v>
      </c>
      <c r="F30" s="755" t="str">
        <f t="shared" si="1"/>
        <v>館スカイファイターズ</v>
      </c>
      <c r="G30" s="756"/>
      <c r="H30" s="757" t="s">
        <v>235</v>
      </c>
      <c r="I30" s="754"/>
      <c r="J30" s="772" t="s">
        <v>535</v>
      </c>
      <c r="K30" s="769">
        <v>21</v>
      </c>
      <c r="L30" s="758" t="str">
        <f t="shared" si="2"/>
        <v>ブルーソウルズＸ</v>
      </c>
      <c r="M30" s="767" t="s">
        <v>513</v>
      </c>
      <c r="N30" s="771" t="s">
        <v>535</v>
      </c>
      <c r="O30" s="769">
        <v>18</v>
      </c>
      <c r="P30" s="755" t="str">
        <f t="shared" si="3"/>
        <v>本宮ブラック・ドルフィンズ</v>
      </c>
      <c r="Q30" s="756"/>
      <c r="R30" s="757" t="s">
        <v>235</v>
      </c>
      <c r="S30" s="754"/>
      <c r="T30" s="772" t="s">
        <v>537</v>
      </c>
      <c r="U30" s="769">
        <v>20</v>
      </c>
      <c r="V30" s="758" t="str">
        <f t="shared" si="4"/>
        <v>PchansRS</v>
      </c>
      <c r="W30" s="459">
        <f t="shared" si="0"/>
        <v>0.49374999999999958</v>
      </c>
      <c r="Y30" s="462"/>
      <c r="AA30" s="1230"/>
      <c r="AB30" s="807">
        <v>20</v>
      </c>
      <c r="AC30" s="649" t="s">
        <v>591</v>
      </c>
      <c r="AD30" s="430"/>
      <c r="AF30" s="429"/>
      <c r="AH30" s="3"/>
    </row>
    <row r="31" spans="1:34" s="425" customFormat="1" ht="30">
      <c r="B31" s="453">
        <f t="shared" si="5"/>
        <v>0.49999999999999956</v>
      </c>
      <c r="C31" s="767" t="s">
        <v>514</v>
      </c>
      <c r="D31" s="771" t="s">
        <v>533</v>
      </c>
      <c r="E31" s="769">
        <v>14</v>
      </c>
      <c r="F31" s="755" t="str">
        <f t="shared" si="1"/>
        <v>SSOK</v>
      </c>
      <c r="G31" s="756"/>
      <c r="H31" s="757" t="s">
        <v>235</v>
      </c>
      <c r="I31" s="754"/>
      <c r="J31" s="772" t="s">
        <v>533</v>
      </c>
      <c r="K31" s="769">
        <v>16</v>
      </c>
      <c r="L31" s="758" t="str">
        <f t="shared" si="2"/>
        <v>大久保ビッグファイターズ</v>
      </c>
      <c r="M31" s="767" t="s">
        <v>514</v>
      </c>
      <c r="N31" s="771" t="s">
        <v>533</v>
      </c>
      <c r="O31" s="769">
        <v>15</v>
      </c>
      <c r="P31" s="755" t="str">
        <f t="shared" si="3"/>
        <v>塩二小ビーンズ</v>
      </c>
      <c r="Q31" s="756"/>
      <c r="R31" s="757" t="s">
        <v>235</v>
      </c>
      <c r="S31" s="754"/>
      <c r="T31" s="773" t="s">
        <v>533</v>
      </c>
      <c r="U31" s="769">
        <v>17</v>
      </c>
      <c r="V31" s="758" t="str">
        <f t="shared" si="4"/>
        <v>岩沼レッドドラゴン</v>
      </c>
      <c r="W31" s="459">
        <f t="shared" ref="W31:W33" si="6">B31</f>
        <v>0.49999999999999956</v>
      </c>
      <c r="Y31" s="462"/>
      <c r="AA31" s="1230"/>
      <c r="AB31" s="807">
        <v>21</v>
      </c>
      <c r="AC31" s="648" t="s">
        <v>525</v>
      </c>
      <c r="AD31" s="6"/>
      <c r="AE31" s="429"/>
      <c r="AH31" s="6"/>
    </row>
    <row r="32" spans="1:34" s="425" customFormat="1" ht="30">
      <c r="B32" s="453">
        <f t="shared" si="5"/>
        <v>0.50624999999999953</v>
      </c>
      <c r="C32" s="767" t="s">
        <v>540</v>
      </c>
      <c r="D32" s="768" t="s">
        <v>538</v>
      </c>
      <c r="E32" s="769">
        <v>28</v>
      </c>
      <c r="F32" s="755" t="str">
        <f t="shared" si="1"/>
        <v>TRY-PAC Jr</v>
      </c>
      <c r="G32" s="756"/>
      <c r="H32" s="757" t="s">
        <v>235</v>
      </c>
      <c r="I32" s="754"/>
      <c r="J32" s="770" t="s">
        <v>538</v>
      </c>
      <c r="K32" s="769">
        <v>27</v>
      </c>
      <c r="L32" s="758" t="str">
        <f t="shared" si="2"/>
        <v>ひがまつブルードルフィンズ</v>
      </c>
      <c r="M32" s="767" t="s">
        <v>540</v>
      </c>
      <c r="N32" s="771" t="s">
        <v>532</v>
      </c>
      <c r="O32" s="769">
        <v>24</v>
      </c>
      <c r="P32" s="755" t="str">
        <f t="shared" si="3"/>
        <v>松陵SHARK</v>
      </c>
      <c r="Q32" s="756"/>
      <c r="R32" s="757" t="s">
        <v>235</v>
      </c>
      <c r="S32" s="754"/>
      <c r="T32" s="770" t="s">
        <v>532</v>
      </c>
      <c r="U32" s="769">
        <v>22</v>
      </c>
      <c r="V32" s="758" t="str">
        <f t="shared" si="4"/>
        <v>岩沼シャイニーズ</v>
      </c>
      <c r="W32" s="459">
        <f t="shared" si="6"/>
        <v>0.50624999999999953</v>
      </c>
      <c r="Y32" s="461"/>
      <c r="AA32" s="1230" t="s">
        <v>511</v>
      </c>
      <c r="AB32" s="807">
        <v>22</v>
      </c>
      <c r="AC32" s="648" t="s">
        <v>597</v>
      </c>
      <c r="AD32" s="430"/>
      <c r="AF32" s="429"/>
      <c r="AH32" s="3"/>
    </row>
    <row r="33" spans="1:34" s="425" customFormat="1" ht="30">
      <c r="B33" s="453">
        <f t="shared" si="5"/>
        <v>0.51249999999999951</v>
      </c>
      <c r="C33" s="767" t="s">
        <v>541</v>
      </c>
      <c r="D33" s="768" t="s">
        <v>538</v>
      </c>
      <c r="E33" s="769">
        <v>26</v>
      </c>
      <c r="F33" s="755" t="str">
        <f t="shared" si="1"/>
        <v>いいのチビックス</v>
      </c>
      <c r="G33" s="756"/>
      <c r="H33" s="757" t="s">
        <v>235</v>
      </c>
      <c r="I33" s="754"/>
      <c r="J33" s="770" t="s">
        <v>538</v>
      </c>
      <c r="K33" s="769">
        <v>29</v>
      </c>
      <c r="L33" s="758" t="str">
        <f t="shared" si="2"/>
        <v>原小ファイターズジュニア</v>
      </c>
      <c r="M33" s="454" t="s">
        <v>541</v>
      </c>
      <c r="N33" s="451" t="s">
        <v>612</v>
      </c>
      <c r="O33" s="627">
        <v>3</v>
      </c>
      <c r="P33" s="445" t="str">
        <f t="shared" si="3"/>
        <v>南相フェニックス</v>
      </c>
      <c r="Q33" s="455"/>
      <c r="R33" s="456" t="s">
        <v>235</v>
      </c>
      <c r="S33" s="457"/>
      <c r="T33" s="628" t="s">
        <v>536</v>
      </c>
      <c r="U33" s="627">
        <v>2</v>
      </c>
      <c r="V33" s="450" t="str">
        <f t="shared" si="4"/>
        <v>岩沼西ファイターズ</v>
      </c>
      <c r="W33" s="459">
        <f t="shared" si="6"/>
        <v>0.51249999999999951</v>
      </c>
      <c r="Y33" s="462"/>
      <c r="AA33" s="1230"/>
      <c r="AB33" s="807">
        <v>23</v>
      </c>
      <c r="AC33" s="649" t="s">
        <v>592</v>
      </c>
      <c r="AD33" s="430"/>
      <c r="AF33" s="429"/>
      <c r="AH33" s="3"/>
    </row>
    <row r="34" spans="1:34" s="425" customFormat="1" ht="30">
      <c r="A34" s="428"/>
      <c r="B34" s="463" t="s">
        <v>777</v>
      </c>
      <c r="C34" s="1336" t="s">
        <v>792</v>
      </c>
      <c r="D34" s="1337"/>
      <c r="E34" s="1337"/>
      <c r="F34" s="1337"/>
      <c r="G34" s="1337"/>
      <c r="H34" s="1337"/>
      <c r="I34" s="1337"/>
      <c r="J34" s="1337"/>
      <c r="K34" s="1337"/>
      <c r="L34" s="1337"/>
      <c r="M34" s="1336" t="str">
        <f>C34</f>
        <v>昼休憩（約50分）+　夏の県予選抽選会　　</v>
      </c>
      <c r="N34" s="1337"/>
      <c r="O34" s="1337"/>
      <c r="P34" s="1337"/>
      <c r="Q34" s="1337"/>
      <c r="R34" s="1337"/>
      <c r="S34" s="1337"/>
      <c r="T34" s="1337"/>
      <c r="U34" s="1337"/>
      <c r="V34" s="1337"/>
      <c r="W34" s="464" t="str">
        <f t="shared" si="0"/>
        <v>12:30～</v>
      </c>
      <c r="Y34" s="462"/>
      <c r="AA34" s="1230"/>
      <c r="AB34" s="807">
        <v>24</v>
      </c>
      <c r="AC34" s="648" t="s">
        <v>594</v>
      </c>
    </row>
    <row r="35" spans="1:34" s="428" customFormat="1" ht="30">
      <c r="A35" s="425"/>
      <c r="B35" s="575">
        <v>0.55555555555555558</v>
      </c>
      <c r="C35" s="1338"/>
      <c r="D35" s="1339"/>
      <c r="E35" s="1339"/>
      <c r="F35" s="1339"/>
      <c r="G35" s="1339"/>
      <c r="H35" s="1339"/>
      <c r="I35" s="1339"/>
      <c r="J35" s="1339"/>
      <c r="K35" s="1339"/>
      <c r="L35" s="1339"/>
      <c r="M35" s="1338"/>
      <c r="N35" s="1339"/>
      <c r="O35" s="1339"/>
      <c r="P35" s="1339"/>
      <c r="Q35" s="1339"/>
      <c r="R35" s="1339"/>
      <c r="S35" s="1339"/>
      <c r="T35" s="1339"/>
      <c r="U35" s="1339"/>
      <c r="V35" s="1339"/>
      <c r="W35" s="576">
        <f>B35</f>
        <v>0.55555555555555558</v>
      </c>
      <c r="AA35" s="1230"/>
      <c r="AB35" s="807">
        <v>25</v>
      </c>
      <c r="AC35" s="820" t="s">
        <v>609</v>
      </c>
      <c r="AD35" s="425"/>
      <c r="AE35" s="425"/>
      <c r="AF35" s="425"/>
      <c r="AG35" s="425"/>
      <c r="AH35" s="425"/>
    </row>
    <row r="36" spans="1:34" s="428" customFormat="1" ht="30">
      <c r="A36" s="425"/>
      <c r="B36" s="453">
        <v>0.55555555555555558</v>
      </c>
      <c r="C36" s="753" t="s">
        <v>542</v>
      </c>
      <c r="D36" s="1296" t="s">
        <v>615</v>
      </c>
      <c r="E36" s="1281"/>
      <c r="F36" s="755"/>
      <c r="G36" s="756"/>
      <c r="H36" s="757" t="s">
        <v>235</v>
      </c>
      <c r="I36" s="754"/>
      <c r="J36" s="1280" t="s">
        <v>623</v>
      </c>
      <c r="K36" s="1281"/>
      <c r="L36" s="758"/>
      <c r="M36" s="668" t="s">
        <v>546</v>
      </c>
      <c r="N36" s="1296" t="s">
        <v>553</v>
      </c>
      <c r="O36" s="1281"/>
      <c r="P36" s="759"/>
      <c r="Q36" s="670"/>
      <c r="R36" s="760" t="s">
        <v>235</v>
      </c>
      <c r="S36" s="754"/>
      <c r="T36" s="1280" t="s">
        <v>624</v>
      </c>
      <c r="U36" s="1281"/>
      <c r="V36" s="761"/>
      <c r="W36" s="465">
        <f>B36</f>
        <v>0.55555555555555558</v>
      </c>
      <c r="AA36" s="1230" t="s">
        <v>531</v>
      </c>
      <c r="AB36" s="807">
        <v>26</v>
      </c>
      <c r="AC36" s="649" t="s">
        <v>610</v>
      </c>
    </row>
    <row r="37" spans="1:34" s="425" customFormat="1" ht="30">
      <c r="B37" s="453">
        <f t="shared" ref="B37:B49" si="7">B36+$C$58</f>
        <v>0.56180555555555556</v>
      </c>
      <c r="C37" s="753" t="s">
        <v>543</v>
      </c>
      <c r="D37" s="1296" t="s">
        <v>625</v>
      </c>
      <c r="E37" s="1281"/>
      <c r="F37" s="755"/>
      <c r="G37" s="756"/>
      <c r="H37" s="757" t="s">
        <v>235</v>
      </c>
      <c r="I37" s="754"/>
      <c r="J37" s="1280" t="s">
        <v>626</v>
      </c>
      <c r="K37" s="1281"/>
      <c r="L37" s="758"/>
      <c r="M37" s="668" t="s">
        <v>547</v>
      </c>
      <c r="N37" s="1296" t="s">
        <v>632</v>
      </c>
      <c r="O37" s="1281"/>
      <c r="P37" s="755"/>
      <c r="Q37" s="670"/>
      <c r="R37" s="760" t="s">
        <v>235</v>
      </c>
      <c r="S37" s="754"/>
      <c r="T37" s="1280" t="s">
        <v>633</v>
      </c>
      <c r="U37" s="1281"/>
      <c r="V37" s="758"/>
      <c r="W37" s="465">
        <f t="shared" ref="W37:W53" si="8">B37</f>
        <v>0.56180555555555556</v>
      </c>
      <c r="AA37" s="1230"/>
      <c r="AB37" s="807">
        <v>27</v>
      </c>
      <c r="AC37" s="649" t="s">
        <v>529</v>
      </c>
    </row>
    <row r="38" spans="1:34" s="425" customFormat="1" ht="30">
      <c r="B38" s="453">
        <f t="shared" si="7"/>
        <v>0.56805555555555554</v>
      </c>
      <c r="C38" s="753" t="s">
        <v>544</v>
      </c>
      <c r="D38" s="1296" t="s">
        <v>627</v>
      </c>
      <c r="E38" s="1281"/>
      <c r="F38" s="755"/>
      <c r="G38" s="756"/>
      <c r="H38" s="757" t="s">
        <v>235</v>
      </c>
      <c r="I38" s="754"/>
      <c r="J38" s="1280" t="s">
        <v>552</v>
      </c>
      <c r="K38" s="1281"/>
      <c r="L38" s="758"/>
      <c r="M38" s="668" t="s">
        <v>548</v>
      </c>
      <c r="N38" s="1296" t="s">
        <v>628</v>
      </c>
      <c r="O38" s="1281"/>
      <c r="P38" s="755"/>
      <c r="Q38" s="756"/>
      <c r="R38" s="757" t="s">
        <v>235</v>
      </c>
      <c r="S38" s="754"/>
      <c r="T38" s="1280" t="s">
        <v>617</v>
      </c>
      <c r="U38" s="1281"/>
      <c r="V38" s="758"/>
      <c r="W38" s="465">
        <f t="shared" si="8"/>
        <v>0.56805555555555554</v>
      </c>
      <c r="AA38" s="1230"/>
      <c r="AB38" s="807">
        <v>28</v>
      </c>
      <c r="AC38" s="648" t="s">
        <v>598</v>
      </c>
    </row>
    <row r="39" spans="1:34" s="425" customFormat="1" ht="30">
      <c r="B39" s="453">
        <f t="shared" si="7"/>
        <v>0.57430555555555551</v>
      </c>
      <c r="C39" s="753" t="s">
        <v>545</v>
      </c>
      <c r="D39" s="1296" t="s">
        <v>551</v>
      </c>
      <c r="E39" s="1281"/>
      <c r="F39" s="755"/>
      <c r="G39" s="756"/>
      <c r="H39" s="757" t="s">
        <v>235</v>
      </c>
      <c r="I39" s="754"/>
      <c r="J39" s="1280" t="s">
        <v>618</v>
      </c>
      <c r="K39" s="1281"/>
      <c r="L39" s="758"/>
      <c r="M39" s="668" t="s">
        <v>549</v>
      </c>
      <c r="N39" s="1296" t="s">
        <v>631</v>
      </c>
      <c r="O39" s="1281"/>
      <c r="P39" s="755"/>
      <c r="Q39" s="756"/>
      <c r="R39" s="757" t="s">
        <v>235</v>
      </c>
      <c r="S39" s="754"/>
      <c r="T39" s="1280" t="s">
        <v>629</v>
      </c>
      <c r="U39" s="1281"/>
      <c r="V39" s="758"/>
      <c r="W39" s="465">
        <f t="shared" si="8"/>
        <v>0.57430555555555551</v>
      </c>
      <c r="Z39" s="605"/>
      <c r="AA39" s="1230"/>
      <c r="AB39" s="807">
        <v>29</v>
      </c>
      <c r="AC39" s="649" t="s">
        <v>590</v>
      </c>
    </row>
    <row r="40" spans="1:34" s="421" customFormat="1" ht="28.5">
      <c r="B40" s="831">
        <f t="shared" si="7"/>
        <v>0.58055555555555549</v>
      </c>
      <c r="C40" s="832" t="s">
        <v>441</v>
      </c>
      <c r="D40" s="1276" t="s">
        <v>642</v>
      </c>
      <c r="E40" s="1277"/>
      <c r="F40" s="445"/>
      <c r="G40" s="455"/>
      <c r="H40" s="456" t="s">
        <v>235</v>
      </c>
      <c r="I40" s="457"/>
      <c r="J40" s="1291" t="s">
        <v>641</v>
      </c>
      <c r="K40" s="1277"/>
      <c r="L40" s="450"/>
      <c r="M40" s="833" t="s">
        <v>440</v>
      </c>
      <c r="N40" s="1276" t="s">
        <v>640</v>
      </c>
      <c r="O40" s="1277"/>
      <c r="P40" s="445"/>
      <c r="Q40" s="455"/>
      <c r="R40" s="456" t="s">
        <v>235</v>
      </c>
      <c r="S40" s="457"/>
      <c r="T40" s="1301" t="s">
        <v>643</v>
      </c>
      <c r="U40" s="1277"/>
      <c r="V40" s="450"/>
      <c r="W40" s="834">
        <f t="shared" si="8"/>
        <v>0.58055555555555549</v>
      </c>
      <c r="Z40" s="435"/>
      <c r="AA40" s="485"/>
      <c r="AB40" s="435"/>
    </row>
    <row r="41" spans="1:34" s="425" customFormat="1" ht="28.5">
      <c r="B41" s="453">
        <f t="shared" si="7"/>
        <v>0.58680555555555547</v>
      </c>
      <c r="C41" s="632" t="s">
        <v>451</v>
      </c>
      <c r="D41" s="1276" t="s">
        <v>644</v>
      </c>
      <c r="E41" s="1277"/>
      <c r="F41" s="445"/>
      <c r="G41" s="455"/>
      <c r="H41" s="456" t="s">
        <v>235</v>
      </c>
      <c r="I41" s="457"/>
      <c r="J41" s="1278" t="s">
        <v>785</v>
      </c>
      <c r="K41" s="1279"/>
      <c r="L41" s="450"/>
      <c r="M41" s="633" t="s">
        <v>453</v>
      </c>
      <c r="N41" s="1276" t="s">
        <v>614</v>
      </c>
      <c r="O41" s="1277"/>
      <c r="P41" s="445"/>
      <c r="Q41" s="455"/>
      <c r="R41" s="456" t="s">
        <v>235</v>
      </c>
      <c r="S41" s="457"/>
      <c r="T41" s="1291" t="s">
        <v>646</v>
      </c>
      <c r="U41" s="1277"/>
      <c r="V41" s="450"/>
      <c r="W41" s="465">
        <f t="shared" si="8"/>
        <v>0.58680555555555547</v>
      </c>
      <c r="Z41" s="422"/>
      <c r="AA41" s="808"/>
      <c r="AB41" s="809"/>
      <c r="AC41" s="810"/>
    </row>
    <row r="42" spans="1:34" s="425" customFormat="1" ht="28.5">
      <c r="B42" s="453">
        <f t="shared" si="7"/>
        <v>0.59305555555555545</v>
      </c>
      <c r="C42" s="632" t="s">
        <v>452</v>
      </c>
      <c r="D42" s="1276" t="s">
        <v>473</v>
      </c>
      <c r="E42" s="1277"/>
      <c r="F42" s="445"/>
      <c r="G42" s="455"/>
      <c r="H42" s="456" t="s">
        <v>235</v>
      </c>
      <c r="I42" s="457"/>
      <c r="J42" s="1291" t="s">
        <v>580</v>
      </c>
      <c r="K42" s="1277"/>
      <c r="L42" s="450"/>
      <c r="M42" s="1298" t="s">
        <v>645</v>
      </c>
      <c r="N42" s="1299"/>
      <c r="O42" s="1299"/>
      <c r="P42" s="1299"/>
      <c r="Q42" s="1299"/>
      <c r="R42" s="1299"/>
      <c r="S42" s="1299"/>
      <c r="T42" s="1299"/>
      <c r="U42" s="1299"/>
      <c r="V42" s="1300"/>
      <c r="W42" s="465">
        <f t="shared" si="8"/>
        <v>0.59305555555555545</v>
      </c>
      <c r="Z42" s="422"/>
      <c r="AA42" s="808"/>
      <c r="AB42" s="809"/>
      <c r="AC42" s="809"/>
      <c r="AD42" s="422"/>
      <c r="AE42" s="422"/>
      <c r="AF42" s="422"/>
      <c r="AG42" s="422"/>
      <c r="AH42" s="422"/>
    </row>
    <row r="43" spans="1:34" s="425" customFormat="1" ht="28.5">
      <c r="B43" s="453">
        <f t="shared" si="7"/>
        <v>0.59930555555555542</v>
      </c>
      <c r="C43" s="753" t="s">
        <v>454</v>
      </c>
      <c r="D43" s="1280" t="s">
        <v>556</v>
      </c>
      <c r="E43" s="1281"/>
      <c r="F43" s="755"/>
      <c r="G43" s="756"/>
      <c r="H43" s="757" t="s">
        <v>235</v>
      </c>
      <c r="I43" s="754"/>
      <c r="J43" s="1280" t="s">
        <v>555</v>
      </c>
      <c r="K43" s="1281"/>
      <c r="L43" s="758"/>
      <c r="M43" s="753" t="s">
        <v>455</v>
      </c>
      <c r="N43" s="1296" t="s">
        <v>559</v>
      </c>
      <c r="O43" s="1281"/>
      <c r="P43" s="755"/>
      <c r="Q43" s="756"/>
      <c r="R43" s="757" t="s">
        <v>235</v>
      </c>
      <c r="S43" s="757"/>
      <c r="T43" s="1297" t="s">
        <v>558</v>
      </c>
      <c r="U43" s="1281"/>
      <c r="V43" s="758"/>
      <c r="W43" s="465">
        <f t="shared" si="8"/>
        <v>0.59930555555555542</v>
      </c>
      <c r="Z43" s="422"/>
      <c r="AA43" s="808"/>
      <c r="AB43" s="809"/>
      <c r="AC43" s="809"/>
      <c r="AD43" s="422"/>
      <c r="AE43" s="422"/>
      <c r="AF43" s="422"/>
      <c r="AG43" s="422"/>
      <c r="AH43" s="422"/>
    </row>
    <row r="44" spans="1:34" s="425" customFormat="1" ht="28.5">
      <c r="B44" s="453">
        <f t="shared" si="7"/>
        <v>0.6055555555555554</v>
      </c>
      <c r="C44" s="753" t="s">
        <v>457</v>
      </c>
      <c r="D44" s="1280" t="s">
        <v>557</v>
      </c>
      <c r="E44" s="1281"/>
      <c r="F44" s="755"/>
      <c r="G44" s="756"/>
      <c r="H44" s="757" t="s">
        <v>235</v>
      </c>
      <c r="I44" s="754"/>
      <c r="J44" s="1280" t="s">
        <v>561</v>
      </c>
      <c r="K44" s="1281"/>
      <c r="L44" s="758"/>
      <c r="M44" s="753" t="s">
        <v>458</v>
      </c>
      <c r="N44" s="1296" t="s">
        <v>560</v>
      </c>
      <c r="O44" s="1281"/>
      <c r="P44" s="755"/>
      <c r="Q44" s="756"/>
      <c r="R44" s="757" t="s">
        <v>235</v>
      </c>
      <c r="S44" s="754"/>
      <c r="T44" s="1297" t="s">
        <v>562</v>
      </c>
      <c r="U44" s="1281"/>
      <c r="V44" s="758"/>
      <c r="W44" s="465">
        <f>B44</f>
        <v>0.6055555555555554</v>
      </c>
      <c r="Z44" s="422"/>
      <c r="AA44" s="808"/>
      <c r="AB44" s="809"/>
      <c r="AC44" s="809"/>
      <c r="AD44" s="422"/>
      <c r="AE44" s="422"/>
      <c r="AF44" s="422"/>
      <c r="AG44" s="422"/>
      <c r="AH44" s="422"/>
    </row>
    <row r="45" spans="1:34" s="425" customFormat="1" ht="28.5">
      <c r="B45" s="453">
        <f t="shared" si="7"/>
        <v>0.61180555555555538</v>
      </c>
      <c r="C45" s="632" t="s">
        <v>460</v>
      </c>
      <c r="D45" s="1276" t="s">
        <v>479</v>
      </c>
      <c r="E45" s="1277"/>
      <c r="F45" s="445"/>
      <c r="G45" s="455"/>
      <c r="H45" s="456" t="s">
        <v>235</v>
      </c>
      <c r="I45" s="457"/>
      <c r="J45" s="1301" t="s">
        <v>515</v>
      </c>
      <c r="K45" s="1277"/>
      <c r="L45" s="450"/>
      <c r="M45" s="632" t="s">
        <v>463</v>
      </c>
      <c r="N45" s="1340" t="s">
        <v>442</v>
      </c>
      <c r="O45" s="1279"/>
      <c r="P45" s="445"/>
      <c r="Q45" s="455"/>
      <c r="R45" s="456" t="s">
        <v>235</v>
      </c>
      <c r="S45" s="457"/>
      <c r="T45" s="777" t="s">
        <v>478</v>
      </c>
      <c r="U45" s="776"/>
      <c r="V45" s="450"/>
      <c r="W45" s="465">
        <f>B45</f>
        <v>0.61180555555555538</v>
      </c>
      <c r="Z45" s="422"/>
      <c r="AA45" s="808"/>
      <c r="AB45" s="809"/>
      <c r="AC45" s="809"/>
      <c r="AD45" s="422"/>
      <c r="AE45" s="422"/>
      <c r="AF45" s="422"/>
      <c r="AG45" s="422"/>
      <c r="AH45" s="422"/>
    </row>
    <row r="46" spans="1:34" s="425" customFormat="1" ht="28.5">
      <c r="B46" s="453">
        <f t="shared" si="7"/>
        <v>0.61805555555555536</v>
      </c>
      <c r="C46" s="632" t="s">
        <v>563</v>
      </c>
      <c r="D46" s="1276" t="s">
        <v>651</v>
      </c>
      <c r="E46" s="1277"/>
      <c r="F46" s="638"/>
      <c r="G46" s="455"/>
      <c r="H46" s="456" t="s">
        <v>235</v>
      </c>
      <c r="I46" s="457"/>
      <c r="J46" s="1301" t="s">
        <v>565</v>
      </c>
      <c r="K46" s="1277"/>
      <c r="L46" s="638"/>
      <c r="M46" s="632" t="s">
        <v>517</v>
      </c>
      <c r="N46" s="1340" t="s">
        <v>456</v>
      </c>
      <c r="O46" s="1279"/>
      <c r="P46" s="445"/>
      <c r="Q46" s="455"/>
      <c r="R46" s="456" t="s">
        <v>235</v>
      </c>
      <c r="S46" s="457"/>
      <c r="T46" s="1301" t="s">
        <v>459</v>
      </c>
      <c r="U46" s="1277"/>
      <c r="V46" s="450"/>
      <c r="W46" s="465">
        <f t="shared" si="8"/>
        <v>0.61805555555555536</v>
      </c>
      <c r="Z46" s="422"/>
      <c r="AA46" s="808"/>
      <c r="AB46" s="809"/>
      <c r="AC46" s="809"/>
      <c r="AD46" s="422"/>
      <c r="AE46" s="422"/>
      <c r="AF46" s="422"/>
      <c r="AG46" s="422"/>
      <c r="AH46" s="422"/>
    </row>
    <row r="47" spans="1:34" s="425" customFormat="1" ht="28.5">
      <c r="B47" s="453">
        <f t="shared" si="7"/>
        <v>0.62430555555555534</v>
      </c>
      <c r="C47" s="753" t="s">
        <v>564</v>
      </c>
      <c r="D47" s="1296" t="s">
        <v>461</v>
      </c>
      <c r="E47" s="1281"/>
      <c r="F47" s="763" t="s">
        <v>652</v>
      </c>
      <c r="G47" s="756"/>
      <c r="H47" s="757" t="s">
        <v>235</v>
      </c>
      <c r="I47" s="754"/>
      <c r="J47" s="1297" t="s">
        <v>462</v>
      </c>
      <c r="K47" s="1281"/>
      <c r="L47" s="763" t="s">
        <v>652</v>
      </c>
      <c r="M47" s="668" t="s">
        <v>518</v>
      </c>
      <c r="N47" s="1369" t="s">
        <v>464</v>
      </c>
      <c r="O47" s="1370"/>
      <c r="P47" s="763" t="s">
        <v>652</v>
      </c>
      <c r="Q47" s="636"/>
      <c r="R47" s="637" t="s">
        <v>235</v>
      </c>
      <c r="S47" s="635"/>
      <c r="T47" s="1297" t="s">
        <v>465</v>
      </c>
      <c r="U47" s="1281"/>
      <c r="V47" s="766" t="s">
        <v>652</v>
      </c>
      <c r="W47" s="603">
        <f t="shared" si="8"/>
        <v>0.62430555555555534</v>
      </c>
      <c r="Z47" s="422"/>
      <c r="AA47" s="808"/>
      <c r="AB47" s="809"/>
      <c r="AC47" s="809"/>
      <c r="AD47" s="422"/>
      <c r="AE47" s="422"/>
      <c r="AF47" s="422"/>
      <c r="AG47" s="422"/>
      <c r="AH47" s="422"/>
    </row>
    <row r="48" spans="1:34" s="425" customFormat="1" ht="28.5">
      <c r="A48" s="422"/>
      <c r="B48" s="453">
        <f t="shared" si="7"/>
        <v>0.63055555555555531</v>
      </c>
      <c r="C48" s="632" t="s">
        <v>566</v>
      </c>
      <c r="D48" s="1276" t="s">
        <v>567</v>
      </c>
      <c r="E48" s="1277"/>
      <c r="F48" s="638" t="s">
        <v>654</v>
      </c>
      <c r="G48" s="639"/>
      <c r="H48" s="640" t="s">
        <v>235</v>
      </c>
      <c r="I48" s="634"/>
      <c r="J48" s="1301" t="s">
        <v>519</v>
      </c>
      <c r="K48" s="1277"/>
      <c r="L48" s="638" t="s">
        <v>654</v>
      </c>
      <c r="M48" s="633" t="s">
        <v>520</v>
      </c>
      <c r="N48" s="1340" t="s">
        <v>466</v>
      </c>
      <c r="O48" s="1279"/>
      <c r="P48" s="638" t="s">
        <v>654</v>
      </c>
      <c r="Q48" s="641"/>
      <c r="R48" s="642" t="s">
        <v>235</v>
      </c>
      <c r="S48" s="762"/>
      <c r="T48" s="1301" t="s">
        <v>467</v>
      </c>
      <c r="U48" s="1277"/>
      <c r="V48" s="638" t="s">
        <v>654</v>
      </c>
      <c r="W48" s="465">
        <f t="shared" si="8"/>
        <v>0.63055555555555531</v>
      </c>
      <c r="Z48" s="422"/>
      <c r="AA48" s="808"/>
      <c r="AB48" s="809"/>
      <c r="AC48" s="809"/>
      <c r="AD48" s="422"/>
      <c r="AE48" s="422"/>
      <c r="AF48" s="422"/>
      <c r="AG48" s="422"/>
      <c r="AH48" s="422"/>
    </row>
    <row r="49" spans="1:34" s="425" customFormat="1" ht="24">
      <c r="A49" s="422"/>
      <c r="B49" s="453">
        <f t="shared" si="7"/>
        <v>0.63680555555555529</v>
      </c>
      <c r="C49" s="1298" t="s">
        <v>568</v>
      </c>
      <c r="D49" s="1299"/>
      <c r="E49" s="1299"/>
      <c r="F49" s="1299"/>
      <c r="G49" s="1299"/>
      <c r="H49" s="1299"/>
      <c r="I49" s="1299"/>
      <c r="J49" s="1299"/>
      <c r="K49" s="1299"/>
      <c r="L49" s="1300"/>
      <c r="M49" s="1298" t="s">
        <v>568</v>
      </c>
      <c r="N49" s="1299"/>
      <c r="O49" s="1299"/>
      <c r="P49" s="1299"/>
      <c r="Q49" s="1299"/>
      <c r="R49" s="1299"/>
      <c r="S49" s="1299"/>
      <c r="T49" s="1299"/>
      <c r="U49" s="1299"/>
      <c r="V49" s="1300"/>
      <c r="W49" s="465">
        <f>B49</f>
        <v>0.63680555555555529</v>
      </c>
      <c r="Z49" s="422"/>
      <c r="AA49" s="808"/>
      <c r="AB49" s="809"/>
      <c r="AC49" s="809"/>
      <c r="AD49" s="422"/>
      <c r="AE49" s="422"/>
      <c r="AF49" s="422"/>
      <c r="AG49" s="422"/>
      <c r="AH49" s="422"/>
    </row>
    <row r="50" spans="1:34" ht="28.5">
      <c r="B50" s="453">
        <f>B49+$C$63</f>
        <v>0.63888888888888862</v>
      </c>
      <c r="C50" s="667" t="s">
        <v>566</v>
      </c>
      <c r="D50" s="1292" t="s">
        <v>569</v>
      </c>
      <c r="E50" s="1293"/>
      <c r="F50" s="763" t="s">
        <v>655</v>
      </c>
      <c r="G50" s="764"/>
      <c r="H50" s="637" t="s">
        <v>235</v>
      </c>
      <c r="I50" s="765"/>
      <c r="J50" s="1294" t="s">
        <v>521</v>
      </c>
      <c r="K50" s="1295"/>
      <c r="L50" s="669" t="s">
        <v>655</v>
      </c>
      <c r="M50" s="1363" t="s">
        <v>660</v>
      </c>
      <c r="N50" s="1364"/>
      <c r="O50" s="1364"/>
      <c r="P50" s="1364"/>
      <c r="Q50" s="1364"/>
      <c r="R50" s="1364"/>
      <c r="S50" s="1364"/>
      <c r="T50" s="1364"/>
      <c r="U50" s="1364"/>
      <c r="V50" s="1364"/>
      <c r="W50" s="603">
        <f>B50</f>
        <v>0.63888888888888862</v>
      </c>
    </row>
    <row r="51" spans="1:34" ht="24">
      <c r="B51" s="453">
        <f>B50+$C$60</f>
        <v>0.64722222222222192</v>
      </c>
      <c r="C51" s="1354" t="s">
        <v>661</v>
      </c>
      <c r="D51" s="1357" t="s">
        <v>570</v>
      </c>
      <c r="E51" s="1358"/>
      <c r="F51" s="1282" t="s">
        <v>656</v>
      </c>
      <c r="G51" s="639"/>
      <c r="H51" s="640" t="s">
        <v>235</v>
      </c>
      <c r="I51" s="634"/>
      <c r="J51" s="1285" t="s">
        <v>571</v>
      </c>
      <c r="K51" s="1286"/>
      <c r="L51" s="1302" t="s">
        <v>656</v>
      </c>
      <c r="M51" s="1365"/>
      <c r="N51" s="1366"/>
      <c r="O51" s="1366"/>
      <c r="P51" s="1366"/>
      <c r="Q51" s="1366"/>
      <c r="R51" s="1366"/>
      <c r="S51" s="1366"/>
      <c r="T51" s="1366"/>
      <c r="U51" s="1366"/>
      <c r="V51" s="1366"/>
      <c r="W51" s="603">
        <f>B51</f>
        <v>0.64722222222222192</v>
      </c>
    </row>
    <row r="52" spans="1:34" ht="24">
      <c r="B52" s="453">
        <f>B51+$C$61</f>
        <v>0.65416666666666634</v>
      </c>
      <c r="C52" s="1355"/>
      <c r="D52" s="1359"/>
      <c r="E52" s="1360"/>
      <c r="F52" s="1283"/>
      <c r="G52" s="639"/>
      <c r="H52" s="640" t="s">
        <v>235</v>
      </c>
      <c r="I52" s="634"/>
      <c r="J52" s="1287"/>
      <c r="K52" s="1288"/>
      <c r="L52" s="1303"/>
      <c r="M52" s="1365"/>
      <c r="N52" s="1366"/>
      <c r="O52" s="1366"/>
      <c r="P52" s="1366"/>
      <c r="Q52" s="1366"/>
      <c r="R52" s="1366"/>
      <c r="S52" s="1366"/>
      <c r="T52" s="1366"/>
      <c r="U52" s="1366"/>
      <c r="V52" s="1366"/>
      <c r="W52" s="604">
        <f t="shared" si="8"/>
        <v>0.65416666666666634</v>
      </c>
    </row>
    <row r="53" spans="1:34" ht="24.75" thickBot="1">
      <c r="B53" s="453">
        <f>B52+$C$61</f>
        <v>0.66111111111111076</v>
      </c>
      <c r="C53" s="1356"/>
      <c r="D53" s="1361"/>
      <c r="E53" s="1362"/>
      <c r="F53" s="1284"/>
      <c r="G53" s="639"/>
      <c r="H53" s="640" t="s">
        <v>235</v>
      </c>
      <c r="I53" s="634"/>
      <c r="J53" s="1289"/>
      <c r="K53" s="1290"/>
      <c r="L53" s="1304"/>
      <c r="M53" s="1367"/>
      <c r="N53" s="1368"/>
      <c r="O53" s="1368"/>
      <c r="P53" s="1368"/>
      <c r="Q53" s="1368"/>
      <c r="R53" s="1368"/>
      <c r="S53" s="1368"/>
      <c r="T53" s="1368"/>
      <c r="U53" s="1368"/>
      <c r="V53" s="1368"/>
      <c r="W53" s="604">
        <f t="shared" si="8"/>
        <v>0.66111111111111076</v>
      </c>
    </row>
    <row r="54" spans="1:34" ht="29.25" thickBot="1">
      <c r="B54" s="453">
        <f>B53+$C$62</f>
        <v>0.67152777777777739</v>
      </c>
      <c r="C54" s="1346" t="s">
        <v>468</v>
      </c>
      <c r="D54" s="1347"/>
      <c r="E54" s="1347"/>
      <c r="F54" s="1347"/>
      <c r="G54" s="1347"/>
      <c r="H54" s="1347"/>
      <c r="I54" s="1347"/>
      <c r="J54" s="1347"/>
      <c r="K54" s="1347"/>
      <c r="L54" s="1348"/>
      <c r="M54" s="1346" t="s">
        <v>468</v>
      </c>
      <c r="N54" s="1347"/>
      <c r="O54" s="1347"/>
      <c r="P54" s="1347"/>
      <c r="Q54" s="1347"/>
      <c r="R54" s="1347"/>
      <c r="S54" s="1347"/>
      <c r="T54" s="1347"/>
      <c r="U54" s="1347"/>
      <c r="V54" s="1348"/>
      <c r="W54" s="466">
        <f>B54</f>
        <v>0.67152777777777739</v>
      </c>
    </row>
    <row r="55" spans="1:34" ht="29.25" thickBot="1">
      <c r="B55" s="467">
        <f>B54+$C$62</f>
        <v>0.68194444444444402</v>
      </c>
      <c r="C55" s="1346" t="s">
        <v>469</v>
      </c>
      <c r="D55" s="1347"/>
      <c r="E55" s="1347"/>
      <c r="F55" s="1347"/>
      <c r="G55" s="1347"/>
      <c r="H55" s="1347"/>
      <c r="I55" s="1347"/>
      <c r="J55" s="1347"/>
      <c r="K55" s="1347"/>
      <c r="L55" s="1348"/>
      <c r="M55" s="1346" t="s">
        <v>469</v>
      </c>
      <c r="N55" s="1347"/>
      <c r="O55" s="1347"/>
      <c r="P55" s="1347"/>
      <c r="Q55" s="1347"/>
      <c r="R55" s="1347"/>
      <c r="S55" s="1347"/>
      <c r="T55" s="1347"/>
      <c r="U55" s="1347"/>
      <c r="V55" s="1348"/>
      <c r="W55" s="468">
        <f>B55</f>
        <v>0.68194444444444402</v>
      </c>
    </row>
    <row r="56" spans="1:34" ht="24">
      <c r="B56" s="469" t="s">
        <v>470</v>
      </c>
      <c r="C56" s="470"/>
      <c r="D56" s="470"/>
      <c r="E56" s="470"/>
      <c r="F56" s="470"/>
      <c r="G56" s="471"/>
      <c r="H56" s="471"/>
      <c r="I56" s="471"/>
      <c r="J56" s="472"/>
      <c r="K56" s="472"/>
      <c r="L56" s="472"/>
      <c r="M56" s="469" t="s">
        <v>470</v>
      </c>
      <c r="N56" s="470"/>
      <c r="O56" s="470"/>
      <c r="P56" s="470"/>
      <c r="Q56" s="471"/>
      <c r="R56" s="471"/>
      <c r="S56" s="471"/>
      <c r="T56" s="472"/>
      <c r="U56" s="472"/>
      <c r="V56" s="472"/>
      <c r="W56" s="473"/>
    </row>
    <row r="57" spans="1:34" ht="21">
      <c r="B57" s="561" t="s">
        <v>314</v>
      </c>
      <c r="C57" s="562">
        <v>5.5555555555555558E-3</v>
      </c>
      <c r="D57" s="530"/>
      <c r="E57" s="530"/>
      <c r="F57" s="563"/>
      <c r="G57" s="563"/>
      <c r="H57" s="563"/>
      <c r="I57" s="563"/>
      <c r="J57" s="564"/>
      <c r="K57" s="563"/>
      <c r="L57" s="563"/>
      <c r="M57" s="562">
        <v>1.3194444444444444E-2</v>
      </c>
      <c r="N57" s="422"/>
      <c r="O57" s="422"/>
      <c r="T57" s="104"/>
      <c r="W57" s="422"/>
    </row>
    <row r="58" spans="1:34" ht="21">
      <c r="B58" s="561" t="s">
        <v>314</v>
      </c>
      <c r="C58" s="562">
        <v>6.2500000000000003E-3</v>
      </c>
      <c r="D58" s="564"/>
      <c r="E58" s="564"/>
      <c r="F58" s="563"/>
      <c r="G58" s="563"/>
      <c r="H58" s="563"/>
      <c r="I58" s="563"/>
      <c r="J58" s="565"/>
      <c r="K58" s="563"/>
      <c r="L58" s="563"/>
      <c r="M58" s="562">
        <v>1.3888888888888888E-2</v>
      </c>
    </row>
    <row r="59" spans="1:34" ht="21">
      <c r="B59" s="533" t="s">
        <v>471</v>
      </c>
      <c r="C59" s="566">
        <v>3.472222222222222E-3</v>
      </c>
      <c r="D59" s="564"/>
      <c r="E59" s="564"/>
      <c r="F59" s="563"/>
      <c r="G59" s="563"/>
      <c r="H59" s="563"/>
      <c r="I59" s="563"/>
      <c r="J59" s="565"/>
      <c r="K59" s="563"/>
      <c r="L59" s="563"/>
      <c r="M59" s="566">
        <v>3.472222222222222E-3</v>
      </c>
    </row>
    <row r="60" spans="1:34" ht="21">
      <c r="B60" s="533" t="s">
        <v>471</v>
      </c>
      <c r="C60" s="566">
        <v>8.3333333333333332E-3</v>
      </c>
      <c r="D60" s="564"/>
      <c r="E60" s="564"/>
      <c r="F60" s="563"/>
      <c r="G60" s="563"/>
      <c r="H60" s="563"/>
      <c r="I60" s="563"/>
      <c r="J60" s="565"/>
      <c r="K60" s="563"/>
      <c r="L60" s="563"/>
      <c r="M60" s="566">
        <v>6.9444444444444441E-3</v>
      </c>
    </row>
    <row r="61" spans="1:34" ht="21">
      <c r="B61" s="567"/>
      <c r="C61" s="566">
        <v>6.9444444444444441E-3</v>
      </c>
      <c r="D61" s="564"/>
      <c r="E61" s="564"/>
      <c r="F61" s="563"/>
      <c r="G61" s="563"/>
      <c r="H61" s="563"/>
      <c r="I61" s="563"/>
      <c r="J61" s="565"/>
      <c r="K61" s="563"/>
      <c r="L61" s="563"/>
      <c r="M61" s="533"/>
    </row>
    <row r="62" spans="1:34" ht="21">
      <c r="B62" s="567"/>
      <c r="C62" s="566">
        <v>1.0416666666666666E-2</v>
      </c>
      <c r="D62" s="564"/>
      <c r="E62" s="564"/>
      <c r="F62" s="563"/>
      <c r="G62" s="563"/>
      <c r="H62" s="563"/>
      <c r="I62" s="563"/>
      <c r="J62" s="565"/>
      <c r="K62" s="563"/>
      <c r="L62" s="563"/>
      <c r="M62" s="422"/>
      <c r="N62" s="422"/>
      <c r="O62" s="422"/>
      <c r="P62" s="422"/>
      <c r="Q62" s="422"/>
      <c r="R62" s="422"/>
      <c r="S62" s="422"/>
      <c r="T62" s="422"/>
      <c r="U62" s="422"/>
      <c r="V62" s="422"/>
    </row>
    <row r="63" spans="1:34" ht="21">
      <c r="B63" s="568"/>
      <c r="C63" s="566">
        <v>2.0833333333333333E-3</v>
      </c>
      <c r="D63" s="564"/>
      <c r="E63" s="564"/>
      <c r="F63" s="563"/>
      <c r="G63" s="563"/>
      <c r="H63" s="563"/>
      <c r="I63" s="563"/>
      <c r="J63" s="565"/>
      <c r="K63" s="563"/>
      <c r="L63" s="563"/>
      <c r="M63" s="422"/>
      <c r="N63" s="422"/>
      <c r="O63" s="422"/>
      <c r="P63" s="422"/>
      <c r="Q63" s="422"/>
      <c r="R63" s="422"/>
      <c r="S63" s="422"/>
      <c r="T63" s="422"/>
      <c r="U63" s="422"/>
      <c r="V63" s="422"/>
    </row>
    <row r="67" spans="4:27" ht="16.5" thickBot="1"/>
    <row r="68" spans="4:27" ht="24">
      <c r="D68" s="1349" t="s">
        <v>527</v>
      </c>
      <c r="E68" s="651">
        <v>1</v>
      </c>
      <c r="F68" s="652" t="s">
        <v>579</v>
      </c>
      <c r="N68" s="105"/>
      <c r="O68" s="422"/>
      <c r="P68" s="422"/>
      <c r="Q68" s="422"/>
      <c r="R68" s="431"/>
      <c r="S68" s="422"/>
      <c r="T68" s="422"/>
      <c r="U68" s="422"/>
      <c r="V68" s="422"/>
      <c r="W68" s="422"/>
      <c r="AA68" s="809"/>
    </row>
    <row r="69" spans="4:27" ht="24">
      <c r="D69" s="1350"/>
      <c r="E69" s="650">
        <v>2</v>
      </c>
      <c r="F69" s="653" t="s">
        <v>153</v>
      </c>
      <c r="N69" s="105"/>
      <c r="O69" s="422"/>
      <c r="P69" s="422"/>
      <c r="Q69" s="422"/>
      <c r="R69" s="431"/>
      <c r="S69" s="422"/>
      <c r="T69" s="422"/>
      <c r="U69" s="422"/>
      <c r="V69" s="422"/>
      <c r="W69" s="422"/>
      <c r="AA69" s="809"/>
    </row>
    <row r="70" spans="4:27" ht="24">
      <c r="D70" s="1350"/>
      <c r="E70" s="650">
        <v>3</v>
      </c>
      <c r="F70" s="653" t="s">
        <v>577</v>
      </c>
      <c r="N70" s="105"/>
      <c r="O70" s="422"/>
      <c r="P70" s="422"/>
      <c r="Q70" s="422"/>
      <c r="R70" s="431"/>
      <c r="S70" s="422"/>
      <c r="T70" s="422"/>
      <c r="U70" s="422"/>
      <c r="V70" s="422"/>
      <c r="W70" s="422"/>
      <c r="AA70" s="809"/>
    </row>
    <row r="71" spans="4:27" ht="24">
      <c r="D71" s="1350"/>
      <c r="E71" s="650">
        <v>4</v>
      </c>
      <c r="F71" s="653" t="s">
        <v>147</v>
      </c>
      <c r="N71" s="105"/>
      <c r="O71" s="422"/>
      <c r="P71" s="422"/>
      <c r="Q71" s="422"/>
      <c r="R71" s="431"/>
      <c r="S71" s="422"/>
      <c r="T71" s="422"/>
      <c r="U71" s="422"/>
      <c r="V71" s="422"/>
      <c r="W71" s="422"/>
      <c r="AA71" s="809"/>
    </row>
    <row r="72" spans="4:27" ht="24">
      <c r="D72" s="1351"/>
      <c r="E72" s="650">
        <v>5</v>
      </c>
      <c r="F72" s="653" t="s">
        <v>152</v>
      </c>
      <c r="N72" s="105"/>
      <c r="O72" s="422"/>
      <c r="P72" s="422"/>
      <c r="Q72" s="422"/>
      <c r="R72" s="431"/>
      <c r="S72" s="422"/>
      <c r="T72" s="422"/>
      <c r="U72" s="422"/>
      <c r="V72" s="422"/>
      <c r="W72" s="422"/>
      <c r="AA72" s="809"/>
    </row>
    <row r="73" spans="4:27" ht="24">
      <c r="D73" s="1352" t="s">
        <v>421</v>
      </c>
      <c r="E73" s="650">
        <v>6</v>
      </c>
      <c r="F73" s="654" t="s">
        <v>154</v>
      </c>
      <c r="N73" s="105"/>
      <c r="O73" s="422"/>
      <c r="P73" s="422"/>
      <c r="Q73" s="422"/>
      <c r="R73" s="431"/>
      <c r="S73" s="422"/>
      <c r="T73" s="422"/>
      <c r="U73" s="422"/>
      <c r="V73" s="422"/>
      <c r="W73" s="422"/>
      <c r="AA73" s="809"/>
    </row>
    <row r="74" spans="4:27" ht="24">
      <c r="D74" s="1350"/>
      <c r="E74" s="650">
        <v>7</v>
      </c>
      <c r="F74" s="653" t="s">
        <v>143</v>
      </c>
      <c r="N74" s="105"/>
      <c r="O74" s="422"/>
      <c r="P74" s="422"/>
      <c r="Q74" s="422"/>
      <c r="R74" s="431"/>
      <c r="S74" s="422"/>
      <c r="T74" s="422"/>
      <c r="U74" s="422"/>
      <c r="V74" s="422"/>
      <c r="W74" s="422"/>
      <c r="AA74" s="809"/>
    </row>
    <row r="75" spans="4:27" ht="24">
      <c r="D75" s="1350"/>
      <c r="E75" s="650">
        <v>8</v>
      </c>
      <c r="F75" s="653" t="s">
        <v>151</v>
      </c>
      <c r="N75" s="105"/>
      <c r="O75" s="422"/>
      <c r="P75" s="422"/>
      <c r="Q75" s="422"/>
      <c r="R75" s="431"/>
      <c r="S75" s="422"/>
      <c r="T75" s="422"/>
      <c r="U75" s="422"/>
      <c r="V75" s="422"/>
      <c r="W75" s="422"/>
      <c r="AA75" s="809"/>
    </row>
    <row r="76" spans="4:27" ht="24">
      <c r="D76" s="1351"/>
      <c r="E76" s="650">
        <v>9</v>
      </c>
      <c r="F76" s="655" t="s">
        <v>576</v>
      </c>
      <c r="N76" s="105"/>
      <c r="O76" s="422"/>
      <c r="P76" s="422"/>
      <c r="Q76" s="422"/>
      <c r="R76" s="431"/>
      <c r="S76" s="422"/>
      <c r="T76" s="422"/>
      <c r="U76" s="422"/>
      <c r="V76" s="422"/>
      <c r="W76" s="422"/>
      <c r="AA76" s="809"/>
    </row>
    <row r="77" spans="4:27" ht="24">
      <c r="D77" s="1352" t="s">
        <v>528</v>
      </c>
      <c r="E77" s="650">
        <v>10</v>
      </c>
      <c r="F77" s="653" t="s">
        <v>182</v>
      </c>
      <c r="N77" s="105"/>
      <c r="O77" s="422"/>
      <c r="P77" s="422"/>
      <c r="Q77" s="422"/>
      <c r="R77" s="431"/>
      <c r="S77" s="422"/>
      <c r="T77" s="422"/>
      <c r="U77" s="422"/>
      <c r="V77" s="422"/>
      <c r="W77" s="422"/>
      <c r="AA77" s="809"/>
    </row>
    <row r="78" spans="4:27" ht="24">
      <c r="D78" s="1350"/>
      <c r="E78" s="650">
        <v>11</v>
      </c>
      <c r="F78" s="656" t="s">
        <v>169</v>
      </c>
      <c r="N78" s="105"/>
      <c r="O78" s="422"/>
      <c r="P78" s="422"/>
      <c r="Q78" s="422"/>
      <c r="R78" s="431"/>
      <c r="S78" s="422"/>
      <c r="T78" s="422"/>
      <c r="U78" s="422"/>
      <c r="V78" s="422"/>
      <c r="W78" s="422"/>
      <c r="AA78" s="809"/>
    </row>
    <row r="79" spans="4:27" ht="24">
      <c r="D79" s="1350"/>
      <c r="E79" s="650">
        <v>12</v>
      </c>
      <c r="F79" s="656" t="s">
        <v>155</v>
      </c>
      <c r="N79" s="105"/>
      <c r="O79" s="422"/>
      <c r="P79" s="422"/>
      <c r="Q79" s="422"/>
      <c r="R79" s="431"/>
      <c r="S79" s="422"/>
      <c r="T79" s="422"/>
      <c r="U79" s="422"/>
      <c r="V79" s="422"/>
      <c r="W79" s="422"/>
      <c r="AA79" s="809"/>
    </row>
    <row r="80" spans="4:27" ht="24.75" thickBot="1">
      <c r="D80" s="1353"/>
      <c r="E80" s="657">
        <v>13</v>
      </c>
      <c r="F80" s="658" t="s">
        <v>578</v>
      </c>
      <c r="N80" s="105"/>
      <c r="O80" s="422"/>
      <c r="P80" s="422"/>
      <c r="Q80" s="422"/>
      <c r="R80" s="431"/>
      <c r="S80" s="422"/>
      <c r="T80" s="422"/>
      <c r="U80" s="422"/>
      <c r="V80" s="422"/>
      <c r="W80" s="422"/>
      <c r="AA80" s="809"/>
    </row>
    <row r="81" spans="4:27" ht="30">
      <c r="D81" s="1345" t="s">
        <v>599</v>
      </c>
      <c r="E81" s="659">
        <v>14</v>
      </c>
      <c r="F81" s="660" t="s">
        <v>595</v>
      </c>
      <c r="N81" s="105"/>
      <c r="O81" s="422"/>
      <c r="P81" s="422"/>
      <c r="Q81" s="422"/>
      <c r="R81" s="431"/>
      <c r="S81" s="422"/>
      <c r="T81" s="422"/>
      <c r="U81" s="422"/>
      <c r="V81" s="422"/>
      <c r="W81" s="422"/>
      <c r="AA81" s="809"/>
    </row>
    <row r="82" spans="4:27" ht="30">
      <c r="D82" s="1342"/>
      <c r="E82" s="615">
        <v>15</v>
      </c>
      <c r="F82" s="661" t="s">
        <v>593</v>
      </c>
      <c r="N82" s="105"/>
      <c r="O82" s="422"/>
      <c r="P82" s="422"/>
      <c r="Q82" s="422"/>
      <c r="R82" s="431"/>
      <c r="S82" s="422"/>
      <c r="T82" s="422"/>
      <c r="U82" s="422"/>
      <c r="V82" s="422"/>
      <c r="W82" s="422"/>
      <c r="AA82" s="809"/>
    </row>
    <row r="83" spans="4:27" ht="30">
      <c r="D83" s="1342"/>
      <c r="E83" s="615">
        <v>16</v>
      </c>
      <c r="F83" s="653" t="s">
        <v>588</v>
      </c>
      <c r="N83" s="105"/>
      <c r="O83" s="422"/>
      <c r="P83" s="422"/>
      <c r="Q83" s="422"/>
      <c r="R83" s="431"/>
      <c r="S83" s="422"/>
      <c r="T83" s="422"/>
      <c r="U83" s="422"/>
      <c r="V83" s="422"/>
      <c r="W83" s="422"/>
      <c r="AA83" s="809"/>
    </row>
    <row r="84" spans="4:27" ht="30">
      <c r="D84" s="1343"/>
      <c r="E84" s="615">
        <v>17</v>
      </c>
      <c r="F84" s="661" t="s">
        <v>596</v>
      </c>
      <c r="N84" s="105"/>
      <c r="O84" s="422"/>
      <c r="P84" s="422"/>
      <c r="Q84" s="422"/>
      <c r="R84" s="431"/>
      <c r="S84" s="422"/>
      <c r="T84" s="422"/>
      <c r="U84" s="422"/>
      <c r="V84" s="422"/>
      <c r="W84" s="422"/>
      <c r="AA84" s="809"/>
    </row>
    <row r="85" spans="4:27" ht="30">
      <c r="D85" s="1341" t="s">
        <v>600</v>
      </c>
      <c r="E85" s="615">
        <v>18</v>
      </c>
      <c r="F85" s="653" t="s">
        <v>587</v>
      </c>
    </row>
    <row r="86" spans="4:27" ht="30">
      <c r="D86" s="1342"/>
      <c r="E86" s="615">
        <v>19</v>
      </c>
      <c r="F86" s="653" t="s">
        <v>589</v>
      </c>
    </row>
    <row r="87" spans="4:27" ht="30">
      <c r="D87" s="1342"/>
      <c r="E87" s="615">
        <v>20</v>
      </c>
      <c r="F87" s="662" t="s">
        <v>591</v>
      </c>
    </row>
    <row r="88" spans="4:27" ht="30">
      <c r="D88" s="1343"/>
      <c r="E88" s="615">
        <v>21</v>
      </c>
      <c r="F88" s="661" t="s">
        <v>525</v>
      </c>
    </row>
    <row r="89" spans="4:27" ht="30">
      <c r="D89" s="1341" t="s">
        <v>511</v>
      </c>
      <c r="E89" s="615">
        <v>22</v>
      </c>
      <c r="F89" s="661" t="s">
        <v>597</v>
      </c>
    </row>
    <row r="90" spans="4:27" ht="30">
      <c r="D90" s="1342"/>
      <c r="E90" s="615">
        <v>23</v>
      </c>
      <c r="F90" s="663" t="s">
        <v>592</v>
      </c>
    </row>
    <row r="91" spans="4:27" ht="30">
      <c r="D91" s="1342"/>
      <c r="E91" s="615">
        <v>24</v>
      </c>
      <c r="F91" s="661" t="s">
        <v>594</v>
      </c>
    </row>
    <row r="92" spans="4:27" ht="30">
      <c r="D92" s="1343"/>
      <c r="E92" s="615">
        <v>25</v>
      </c>
      <c r="F92" s="653" t="s">
        <v>609</v>
      </c>
    </row>
    <row r="93" spans="4:27" ht="30">
      <c r="D93" s="1341" t="s">
        <v>531</v>
      </c>
      <c r="E93" s="615">
        <v>26</v>
      </c>
      <c r="F93" s="662" t="s">
        <v>610</v>
      </c>
    </row>
    <row r="94" spans="4:27" ht="30">
      <c r="D94" s="1342"/>
      <c r="E94" s="615">
        <v>27</v>
      </c>
      <c r="F94" s="662" t="s">
        <v>529</v>
      </c>
    </row>
    <row r="95" spans="4:27" ht="30">
      <c r="D95" s="1342"/>
      <c r="E95" s="615">
        <v>28</v>
      </c>
      <c r="F95" s="661" t="s">
        <v>598</v>
      </c>
    </row>
    <row r="96" spans="4:27" ht="30.75" thickBot="1">
      <c r="D96" s="1344"/>
      <c r="E96" s="664">
        <v>29</v>
      </c>
      <c r="F96" s="665" t="s">
        <v>590</v>
      </c>
    </row>
  </sheetData>
  <mergeCells count="101">
    <mergeCell ref="AA32:AA35"/>
    <mergeCell ref="AA36:AA39"/>
    <mergeCell ref="AA11:AA15"/>
    <mergeCell ref="AA16:AA19"/>
    <mergeCell ref="AA20:AA23"/>
    <mergeCell ref="AA24:AA27"/>
    <mergeCell ref="AA28:AA31"/>
    <mergeCell ref="M49:V49"/>
    <mergeCell ref="N48:O48"/>
    <mergeCell ref="N40:O40"/>
    <mergeCell ref="T43:U43"/>
    <mergeCell ref="T44:U44"/>
    <mergeCell ref="N44:O44"/>
    <mergeCell ref="M42:V42"/>
    <mergeCell ref="N41:O41"/>
    <mergeCell ref="T41:U41"/>
    <mergeCell ref="N43:O43"/>
    <mergeCell ref="N37:O37"/>
    <mergeCell ref="N36:O36"/>
    <mergeCell ref="T36:U36"/>
    <mergeCell ref="N45:O45"/>
    <mergeCell ref="T48:U48"/>
    <mergeCell ref="D89:D92"/>
    <mergeCell ref="D93:D96"/>
    <mergeCell ref="D81:D84"/>
    <mergeCell ref="D85:D88"/>
    <mergeCell ref="M54:V54"/>
    <mergeCell ref="C55:L55"/>
    <mergeCell ref="M55:V55"/>
    <mergeCell ref="C54:L54"/>
    <mergeCell ref="D68:D72"/>
    <mergeCell ref="D73:D76"/>
    <mergeCell ref="D77:D80"/>
    <mergeCell ref="C51:C53"/>
    <mergeCell ref="D51:E53"/>
    <mergeCell ref="N46:O46"/>
    <mergeCell ref="T46:U46"/>
    <mergeCell ref="M50:V53"/>
    <mergeCell ref="N47:O47"/>
    <mergeCell ref="T47:U47"/>
    <mergeCell ref="M8:V8"/>
    <mergeCell ref="C9:L9"/>
    <mergeCell ref="M9:V9"/>
    <mergeCell ref="C10:L10"/>
    <mergeCell ref="M10:V10"/>
    <mergeCell ref="C8:L8"/>
    <mergeCell ref="D38:E38"/>
    <mergeCell ref="J38:K38"/>
    <mergeCell ref="D40:E40"/>
    <mergeCell ref="J40:K40"/>
    <mergeCell ref="M34:V35"/>
    <mergeCell ref="N38:O38"/>
    <mergeCell ref="T38:U38"/>
    <mergeCell ref="D39:E39"/>
    <mergeCell ref="N39:O39"/>
    <mergeCell ref="C34:L35"/>
    <mergeCell ref="T37:U37"/>
    <mergeCell ref="T40:U40"/>
    <mergeCell ref="J39:K39"/>
    <mergeCell ref="T39:U39"/>
    <mergeCell ref="D36:E36"/>
    <mergeCell ref="J36:K36"/>
    <mergeCell ref="D37:E37"/>
    <mergeCell ref="J37:K37"/>
    <mergeCell ref="C4:L4"/>
    <mergeCell ref="M4:V4"/>
    <mergeCell ref="B1:W1"/>
    <mergeCell ref="C2:L2"/>
    <mergeCell ref="M2:V2"/>
    <mergeCell ref="C3:L3"/>
    <mergeCell ref="M3:V3"/>
    <mergeCell ref="C5:C7"/>
    <mergeCell ref="D5:L5"/>
    <mergeCell ref="M5:M7"/>
    <mergeCell ref="N5:V5"/>
    <mergeCell ref="D7:L7"/>
    <mergeCell ref="N7:V7"/>
    <mergeCell ref="D6:L6"/>
    <mergeCell ref="N6:V6"/>
    <mergeCell ref="D41:E41"/>
    <mergeCell ref="J41:K41"/>
    <mergeCell ref="D43:E43"/>
    <mergeCell ref="F51:F53"/>
    <mergeCell ref="J51:K53"/>
    <mergeCell ref="D42:E42"/>
    <mergeCell ref="J42:K42"/>
    <mergeCell ref="D44:E44"/>
    <mergeCell ref="J44:K44"/>
    <mergeCell ref="D50:E50"/>
    <mergeCell ref="J50:K50"/>
    <mergeCell ref="D47:E47"/>
    <mergeCell ref="J47:K47"/>
    <mergeCell ref="C49:L49"/>
    <mergeCell ref="D46:E46"/>
    <mergeCell ref="J46:K46"/>
    <mergeCell ref="L51:L53"/>
    <mergeCell ref="D48:E48"/>
    <mergeCell ref="J48:K48"/>
    <mergeCell ref="J43:K43"/>
    <mergeCell ref="D45:E45"/>
    <mergeCell ref="J45:K45"/>
  </mergeCells>
  <phoneticPr fontId="93"/>
  <printOptions horizontalCentered="1" verticalCentered="1"/>
  <pageMargins left="3.937007874015748E-2" right="3.937007874015748E-2" top="0.15748031496062992" bottom="0" header="0.31496062992125984" footer="0.31496062992125984"/>
  <pageSetup paperSize="9" scale="3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sheetPr>
  <dimension ref="A1:R43"/>
  <sheetViews>
    <sheetView showGridLines="0" view="pageBreakPreview" topLeftCell="A4" zoomScaleNormal="100" zoomScaleSheetLayoutView="100" workbookViewId="0">
      <selection activeCell="G7" sqref="G7"/>
    </sheetView>
  </sheetViews>
  <sheetFormatPr defaultColWidth="9" defaultRowHeight="15.75"/>
  <cols>
    <col min="1" max="1" width="7.5" style="297" customWidth="1"/>
    <col min="2" max="2" width="5.25" style="297" customWidth="1"/>
    <col min="3" max="3" width="18.5" style="297" customWidth="1"/>
    <col min="4" max="4" width="10.625" style="297" customWidth="1"/>
    <col min="5" max="5" width="8.625" style="297" customWidth="1"/>
    <col min="6" max="6" width="5" style="297" customWidth="1"/>
    <col min="7" max="8" width="8.625" style="297" customWidth="1"/>
    <col min="9" max="9" width="5" style="297" customWidth="1"/>
    <col min="10" max="11" width="8.625" style="297" customWidth="1"/>
    <col min="12" max="12" width="5" style="297" customWidth="1"/>
    <col min="13" max="13" width="8.625" style="297" customWidth="1"/>
    <col min="14" max="14" width="3.375" style="297" customWidth="1"/>
    <col min="15" max="15" width="7.5" style="297" customWidth="1"/>
    <col min="16" max="16" width="5" style="297" customWidth="1"/>
    <col min="17" max="21" width="7.5" style="297" customWidth="1"/>
    <col min="22" max="240" width="9" style="297"/>
    <col min="241" max="241" width="1.75" style="297" customWidth="1"/>
    <col min="242" max="243" width="9" style="297"/>
    <col min="244" max="246" width="5.625" style="297" customWidth="1"/>
    <col min="247" max="250" width="3.625" style="297" customWidth="1"/>
    <col min="251" max="254" width="5.625" style="297" customWidth="1"/>
    <col min="255" max="256" width="3.625" style="297" customWidth="1"/>
    <col min="257" max="257" width="5.625" style="297" customWidth="1"/>
    <col min="258" max="261" width="3.625" style="297" customWidth="1"/>
    <col min="262" max="262" width="0.375" style="297" customWidth="1"/>
    <col min="263" max="263" width="7.875" style="297" customWidth="1"/>
    <col min="264" max="265" width="3.625" style="297" customWidth="1"/>
    <col min="266" max="496" width="9" style="297"/>
    <col min="497" max="497" width="1.75" style="297" customWidth="1"/>
    <col min="498" max="499" width="9" style="297"/>
    <col min="500" max="502" width="5.625" style="297" customWidth="1"/>
    <col min="503" max="506" width="3.625" style="297" customWidth="1"/>
    <col min="507" max="510" width="5.625" style="297" customWidth="1"/>
    <col min="511" max="512" width="3.625" style="297" customWidth="1"/>
    <col min="513" max="513" width="5.625" style="297" customWidth="1"/>
    <col min="514" max="517" width="3.625" style="297" customWidth="1"/>
    <col min="518" max="518" width="0.375" style="297" customWidth="1"/>
    <col min="519" max="519" width="7.875" style="297" customWidth="1"/>
    <col min="520" max="521" width="3.625" style="297" customWidth="1"/>
    <col min="522" max="752" width="9" style="297"/>
    <col min="753" max="753" width="1.75" style="297" customWidth="1"/>
    <col min="754" max="755" width="9" style="297"/>
    <col min="756" max="758" width="5.625" style="297" customWidth="1"/>
    <col min="759" max="762" width="3.625" style="297" customWidth="1"/>
    <col min="763" max="766" width="5.625" style="297" customWidth="1"/>
    <col min="767" max="768" width="3.625" style="297" customWidth="1"/>
    <col min="769" max="769" width="5.625" style="297" customWidth="1"/>
    <col min="770" max="773" width="3.625" style="297" customWidth="1"/>
    <col min="774" max="774" width="0.375" style="297" customWidth="1"/>
    <col min="775" max="775" width="7.875" style="297" customWidth="1"/>
    <col min="776" max="777" width="3.625" style="297" customWidth="1"/>
    <col min="778" max="1008" width="9" style="297"/>
    <col min="1009" max="1009" width="1.75" style="297" customWidth="1"/>
    <col min="1010" max="1011" width="9" style="297"/>
    <col min="1012" max="1014" width="5.625" style="297" customWidth="1"/>
    <col min="1015" max="1018" width="3.625" style="297" customWidth="1"/>
    <col min="1019" max="1022" width="5.625" style="297" customWidth="1"/>
    <col min="1023" max="1024" width="3.625" style="297" customWidth="1"/>
    <col min="1025" max="1025" width="5.625" style="297" customWidth="1"/>
    <col min="1026" max="1029" width="3.625" style="297" customWidth="1"/>
    <col min="1030" max="1030" width="0.375" style="297" customWidth="1"/>
    <col min="1031" max="1031" width="7.875" style="297" customWidth="1"/>
    <col min="1032" max="1033" width="3.625" style="297" customWidth="1"/>
    <col min="1034" max="1264" width="9" style="297"/>
    <col min="1265" max="1265" width="1.75" style="297" customWidth="1"/>
    <col min="1266" max="1267" width="9" style="297"/>
    <col min="1268" max="1270" width="5.625" style="297" customWidth="1"/>
    <col min="1271" max="1274" width="3.625" style="297" customWidth="1"/>
    <col min="1275" max="1278" width="5.625" style="297" customWidth="1"/>
    <col min="1279" max="1280" width="3.625" style="297" customWidth="1"/>
    <col min="1281" max="1281" width="5.625" style="297" customWidth="1"/>
    <col min="1282" max="1285" width="3.625" style="297" customWidth="1"/>
    <col min="1286" max="1286" width="0.375" style="297" customWidth="1"/>
    <col min="1287" max="1287" width="7.875" style="297" customWidth="1"/>
    <col min="1288" max="1289" width="3.625" style="297" customWidth="1"/>
    <col min="1290" max="1520" width="9" style="297"/>
    <col min="1521" max="1521" width="1.75" style="297" customWidth="1"/>
    <col min="1522" max="1523" width="9" style="297"/>
    <col min="1524" max="1526" width="5.625" style="297" customWidth="1"/>
    <col min="1527" max="1530" width="3.625" style="297" customWidth="1"/>
    <col min="1531" max="1534" width="5.625" style="297" customWidth="1"/>
    <col min="1535" max="1536" width="3.625" style="297" customWidth="1"/>
    <col min="1537" max="1537" width="5.625" style="297" customWidth="1"/>
    <col min="1538" max="1541" width="3.625" style="297" customWidth="1"/>
    <col min="1542" max="1542" width="0.375" style="297" customWidth="1"/>
    <col min="1543" max="1543" width="7.875" style="297" customWidth="1"/>
    <col min="1544" max="1545" width="3.625" style="297" customWidth="1"/>
    <col min="1546" max="1776" width="9" style="297"/>
    <col min="1777" max="1777" width="1.75" style="297" customWidth="1"/>
    <col min="1778" max="1779" width="9" style="297"/>
    <col min="1780" max="1782" width="5.625" style="297" customWidth="1"/>
    <col min="1783" max="1786" width="3.625" style="297" customWidth="1"/>
    <col min="1787" max="1790" width="5.625" style="297" customWidth="1"/>
    <col min="1791" max="1792" width="3.625" style="297" customWidth="1"/>
    <col min="1793" max="1793" width="5.625" style="297" customWidth="1"/>
    <col min="1794" max="1797" width="3.625" style="297" customWidth="1"/>
    <col min="1798" max="1798" width="0.375" style="297" customWidth="1"/>
    <col min="1799" max="1799" width="7.875" style="297" customWidth="1"/>
    <col min="1800" max="1801" width="3.625" style="297" customWidth="1"/>
    <col min="1802" max="2032" width="9" style="297"/>
    <col min="2033" max="2033" width="1.75" style="297" customWidth="1"/>
    <col min="2034" max="2035" width="9" style="297"/>
    <col min="2036" max="2038" width="5.625" style="297" customWidth="1"/>
    <col min="2039" max="2042" width="3.625" style="297" customWidth="1"/>
    <col min="2043" max="2046" width="5.625" style="297" customWidth="1"/>
    <col min="2047" max="2048" width="3.625" style="297" customWidth="1"/>
    <col min="2049" max="2049" width="5.625" style="297" customWidth="1"/>
    <col min="2050" max="2053" width="3.625" style="297" customWidth="1"/>
    <col min="2054" max="2054" width="0.375" style="297" customWidth="1"/>
    <col min="2055" max="2055" width="7.875" style="297" customWidth="1"/>
    <col min="2056" max="2057" width="3.625" style="297" customWidth="1"/>
    <col min="2058" max="2288" width="9" style="297"/>
    <col min="2289" max="2289" width="1.75" style="297" customWidth="1"/>
    <col min="2290" max="2291" width="9" style="297"/>
    <col min="2292" max="2294" width="5.625" style="297" customWidth="1"/>
    <col min="2295" max="2298" width="3.625" style="297" customWidth="1"/>
    <col min="2299" max="2302" width="5.625" style="297" customWidth="1"/>
    <col min="2303" max="2304" width="3.625" style="297" customWidth="1"/>
    <col min="2305" max="2305" width="5.625" style="297" customWidth="1"/>
    <col min="2306" max="2309" width="3.625" style="297" customWidth="1"/>
    <col min="2310" max="2310" width="0.375" style="297" customWidth="1"/>
    <col min="2311" max="2311" width="7.875" style="297" customWidth="1"/>
    <col min="2312" max="2313" width="3.625" style="297" customWidth="1"/>
    <col min="2314" max="2544" width="9" style="297"/>
    <col min="2545" max="2545" width="1.75" style="297" customWidth="1"/>
    <col min="2546" max="2547" width="9" style="297"/>
    <col min="2548" max="2550" width="5.625" style="297" customWidth="1"/>
    <col min="2551" max="2554" width="3.625" style="297" customWidth="1"/>
    <col min="2555" max="2558" width="5.625" style="297" customWidth="1"/>
    <col min="2559" max="2560" width="3.625" style="297" customWidth="1"/>
    <col min="2561" max="2561" width="5.625" style="297" customWidth="1"/>
    <col min="2562" max="2565" width="3.625" style="297" customWidth="1"/>
    <col min="2566" max="2566" width="0.375" style="297" customWidth="1"/>
    <col min="2567" max="2567" width="7.875" style="297" customWidth="1"/>
    <col min="2568" max="2569" width="3.625" style="297" customWidth="1"/>
    <col min="2570" max="2800" width="9" style="297"/>
    <col min="2801" max="2801" width="1.75" style="297" customWidth="1"/>
    <col min="2802" max="2803" width="9" style="297"/>
    <col min="2804" max="2806" width="5.625" style="297" customWidth="1"/>
    <col min="2807" max="2810" width="3.625" style="297" customWidth="1"/>
    <col min="2811" max="2814" width="5.625" style="297" customWidth="1"/>
    <col min="2815" max="2816" width="3.625" style="297" customWidth="1"/>
    <col min="2817" max="2817" width="5.625" style="297" customWidth="1"/>
    <col min="2818" max="2821" width="3.625" style="297" customWidth="1"/>
    <col min="2822" max="2822" width="0.375" style="297" customWidth="1"/>
    <col min="2823" max="2823" width="7.875" style="297" customWidth="1"/>
    <col min="2824" max="2825" width="3.625" style="297" customWidth="1"/>
    <col min="2826" max="3056" width="9" style="297"/>
    <col min="3057" max="3057" width="1.75" style="297" customWidth="1"/>
    <col min="3058" max="3059" width="9" style="297"/>
    <col min="3060" max="3062" width="5.625" style="297" customWidth="1"/>
    <col min="3063" max="3066" width="3.625" style="297" customWidth="1"/>
    <col min="3067" max="3070" width="5.625" style="297" customWidth="1"/>
    <col min="3071" max="3072" width="3.625" style="297" customWidth="1"/>
    <col min="3073" max="3073" width="5.625" style="297" customWidth="1"/>
    <col min="3074" max="3077" width="3.625" style="297" customWidth="1"/>
    <col min="3078" max="3078" width="0.375" style="297" customWidth="1"/>
    <col min="3079" max="3079" width="7.875" style="297" customWidth="1"/>
    <col min="3080" max="3081" width="3.625" style="297" customWidth="1"/>
    <col min="3082" max="3312" width="9" style="297"/>
    <col min="3313" max="3313" width="1.75" style="297" customWidth="1"/>
    <col min="3314" max="3315" width="9" style="297"/>
    <col min="3316" max="3318" width="5.625" style="297" customWidth="1"/>
    <col min="3319" max="3322" width="3.625" style="297" customWidth="1"/>
    <col min="3323" max="3326" width="5.625" style="297" customWidth="1"/>
    <col min="3327" max="3328" width="3.625" style="297" customWidth="1"/>
    <col min="3329" max="3329" width="5.625" style="297" customWidth="1"/>
    <col min="3330" max="3333" width="3.625" style="297" customWidth="1"/>
    <col min="3334" max="3334" width="0.375" style="297" customWidth="1"/>
    <col min="3335" max="3335" width="7.875" style="297" customWidth="1"/>
    <col min="3336" max="3337" width="3.625" style="297" customWidth="1"/>
    <col min="3338" max="3568" width="9" style="297"/>
    <col min="3569" max="3569" width="1.75" style="297" customWidth="1"/>
    <col min="3570" max="3571" width="9" style="297"/>
    <col min="3572" max="3574" width="5.625" style="297" customWidth="1"/>
    <col min="3575" max="3578" width="3.625" style="297" customWidth="1"/>
    <col min="3579" max="3582" width="5.625" style="297" customWidth="1"/>
    <col min="3583" max="3584" width="3.625" style="297" customWidth="1"/>
    <col min="3585" max="3585" width="5.625" style="297" customWidth="1"/>
    <col min="3586" max="3589" width="3.625" style="297" customWidth="1"/>
    <col min="3590" max="3590" width="0.375" style="297" customWidth="1"/>
    <col min="3591" max="3591" width="7.875" style="297" customWidth="1"/>
    <col min="3592" max="3593" width="3.625" style="297" customWidth="1"/>
    <col min="3594" max="3824" width="9" style="297"/>
    <col min="3825" max="3825" width="1.75" style="297" customWidth="1"/>
    <col min="3826" max="3827" width="9" style="297"/>
    <col min="3828" max="3830" width="5.625" style="297" customWidth="1"/>
    <col min="3831" max="3834" width="3.625" style="297" customWidth="1"/>
    <col min="3835" max="3838" width="5.625" style="297" customWidth="1"/>
    <col min="3839" max="3840" width="3.625" style="297" customWidth="1"/>
    <col min="3841" max="3841" width="5.625" style="297" customWidth="1"/>
    <col min="3842" max="3845" width="3.625" style="297" customWidth="1"/>
    <col min="3846" max="3846" width="0.375" style="297" customWidth="1"/>
    <col min="3847" max="3847" width="7.875" style="297" customWidth="1"/>
    <col min="3848" max="3849" width="3.625" style="297" customWidth="1"/>
    <col min="3850" max="4080" width="9" style="297"/>
    <col min="4081" max="4081" width="1.75" style="297" customWidth="1"/>
    <col min="4082" max="4083" width="9" style="297"/>
    <col min="4084" max="4086" width="5.625" style="297" customWidth="1"/>
    <col min="4087" max="4090" width="3.625" style="297" customWidth="1"/>
    <col min="4091" max="4094" width="5.625" style="297" customWidth="1"/>
    <col min="4095" max="4096" width="3.625" style="297" customWidth="1"/>
    <col min="4097" max="4097" width="5.625" style="297" customWidth="1"/>
    <col min="4098" max="4101" width="3.625" style="297" customWidth="1"/>
    <col min="4102" max="4102" width="0.375" style="297" customWidth="1"/>
    <col min="4103" max="4103" width="7.875" style="297" customWidth="1"/>
    <col min="4104" max="4105" width="3.625" style="297" customWidth="1"/>
    <col min="4106" max="4336" width="9" style="297"/>
    <col min="4337" max="4337" width="1.75" style="297" customWidth="1"/>
    <col min="4338" max="4339" width="9" style="297"/>
    <col min="4340" max="4342" width="5.625" style="297" customWidth="1"/>
    <col min="4343" max="4346" width="3.625" style="297" customWidth="1"/>
    <col min="4347" max="4350" width="5.625" style="297" customWidth="1"/>
    <col min="4351" max="4352" width="3.625" style="297" customWidth="1"/>
    <col min="4353" max="4353" width="5.625" style="297" customWidth="1"/>
    <col min="4354" max="4357" width="3.625" style="297" customWidth="1"/>
    <col min="4358" max="4358" width="0.375" style="297" customWidth="1"/>
    <col min="4359" max="4359" width="7.875" style="297" customWidth="1"/>
    <col min="4360" max="4361" width="3.625" style="297" customWidth="1"/>
    <col min="4362" max="4592" width="9" style="297"/>
    <col min="4593" max="4593" width="1.75" style="297" customWidth="1"/>
    <col min="4594" max="4595" width="9" style="297"/>
    <col min="4596" max="4598" width="5.625" style="297" customWidth="1"/>
    <col min="4599" max="4602" width="3.625" style="297" customWidth="1"/>
    <col min="4603" max="4606" width="5.625" style="297" customWidth="1"/>
    <col min="4607" max="4608" width="3.625" style="297" customWidth="1"/>
    <col min="4609" max="4609" width="5.625" style="297" customWidth="1"/>
    <col min="4610" max="4613" width="3.625" style="297" customWidth="1"/>
    <col min="4614" max="4614" width="0.375" style="297" customWidth="1"/>
    <col min="4615" max="4615" width="7.875" style="297" customWidth="1"/>
    <col min="4616" max="4617" width="3.625" style="297" customWidth="1"/>
    <col min="4618" max="4848" width="9" style="297"/>
    <col min="4849" max="4849" width="1.75" style="297" customWidth="1"/>
    <col min="4850" max="4851" width="9" style="297"/>
    <col min="4852" max="4854" width="5.625" style="297" customWidth="1"/>
    <col min="4855" max="4858" width="3.625" style="297" customWidth="1"/>
    <col min="4859" max="4862" width="5.625" style="297" customWidth="1"/>
    <col min="4863" max="4864" width="3.625" style="297" customWidth="1"/>
    <col min="4865" max="4865" width="5.625" style="297" customWidth="1"/>
    <col min="4866" max="4869" width="3.625" style="297" customWidth="1"/>
    <col min="4870" max="4870" width="0.375" style="297" customWidth="1"/>
    <col min="4871" max="4871" width="7.875" style="297" customWidth="1"/>
    <col min="4872" max="4873" width="3.625" style="297" customWidth="1"/>
    <col min="4874" max="5104" width="9" style="297"/>
    <col min="5105" max="5105" width="1.75" style="297" customWidth="1"/>
    <col min="5106" max="5107" width="9" style="297"/>
    <col min="5108" max="5110" width="5.625" style="297" customWidth="1"/>
    <col min="5111" max="5114" width="3.625" style="297" customWidth="1"/>
    <col min="5115" max="5118" width="5.625" style="297" customWidth="1"/>
    <col min="5119" max="5120" width="3.625" style="297" customWidth="1"/>
    <col min="5121" max="5121" width="5.625" style="297" customWidth="1"/>
    <col min="5122" max="5125" width="3.625" style="297" customWidth="1"/>
    <col min="5126" max="5126" width="0.375" style="297" customWidth="1"/>
    <col min="5127" max="5127" width="7.875" style="297" customWidth="1"/>
    <col min="5128" max="5129" width="3.625" style="297" customWidth="1"/>
    <col min="5130" max="5360" width="9" style="297"/>
    <col min="5361" max="5361" width="1.75" style="297" customWidth="1"/>
    <col min="5362" max="5363" width="9" style="297"/>
    <col min="5364" max="5366" width="5.625" style="297" customWidth="1"/>
    <col min="5367" max="5370" width="3.625" style="297" customWidth="1"/>
    <col min="5371" max="5374" width="5.625" style="297" customWidth="1"/>
    <col min="5375" max="5376" width="3.625" style="297" customWidth="1"/>
    <col min="5377" max="5377" width="5.625" style="297" customWidth="1"/>
    <col min="5378" max="5381" width="3.625" style="297" customWidth="1"/>
    <col min="5382" max="5382" width="0.375" style="297" customWidth="1"/>
    <col min="5383" max="5383" width="7.875" style="297" customWidth="1"/>
    <col min="5384" max="5385" width="3.625" style="297" customWidth="1"/>
    <col min="5386" max="5616" width="9" style="297"/>
    <col min="5617" max="5617" width="1.75" style="297" customWidth="1"/>
    <col min="5618" max="5619" width="9" style="297"/>
    <col min="5620" max="5622" width="5.625" style="297" customWidth="1"/>
    <col min="5623" max="5626" width="3.625" style="297" customWidth="1"/>
    <col min="5627" max="5630" width="5.625" style="297" customWidth="1"/>
    <col min="5631" max="5632" width="3.625" style="297" customWidth="1"/>
    <col min="5633" max="5633" width="5.625" style="297" customWidth="1"/>
    <col min="5634" max="5637" width="3.625" style="297" customWidth="1"/>
    <col min="5638" max="5638" width="0.375" style="297" customWidth="1"/>
    <col min="5639" max="5639" width="7.875" style="297" customWidth="1"/>
    <col min="5640" max="5641" width="3.625" style="297" customWidth="1"/>
    <col min="5642" max="5872" width="9" style="297"/>
    <col min="5873" max="5873" width="1.75" style="297" customWidth="1"/>
    <col min="5874" max="5875" width="9" style="297"/>
    <col min="5876" max="5878" width="5.625" style="297" customWidth="1"/>
    <col min="5879" max="5882" width="3.625" style="297" customWidth="1"/>
    <col min="5883" max="5886" width="5.625" style="297" customWidth="1"/>
    <col min="5887" max="5888" width="3.625" style="297" customWidth="1"/>
    <col min="5889" max="5889" width="5.625" style="297" customWidth="1"/>
    <col min="5890" max="5893" width="3.625" style="297" customWidth="1"/>
    <col min="5894" max="5894" width="0.375" style="297" customWidth="1"/>
    <col min="5895" max="5895" width="7.875" style="297" customWidth="1"/>
    <col min="5896" max="5897" width="3.625" style="297" customWidth="1"/>
    <col min="5898" max="6128" width="9" style="297"/>
    <col min="6129" max="6129" width="1.75" style="297" customWidth="1"/>
    <col min="6130" max="6131" width="9" style="297"/>
    <col min="6132" max="6134" width="5.625" style="297" customWidth="1"/>
    <col min="6135" max="6138" width="3.625" style="297" customWidth="1"/>
    <col min="6139" max="6142" width="5.625" style="297" customWidth="1"/>
    <col min="6143" max="6144" width="3.625" style="297" customWidth="1"/>
    <col min="6145" max="6145" width="5.625" style="297" customWidth="1"/>
    <col min="6146" max="6149" width="3.625" style="297" customWidth="1"/>
    <col min="6150" max="6150" width="0.375" style="297" customWidth="1"/>
    <col min="6151" max="6151" width="7.875" style="297" customWidth="1"/>
    <col min="6152" max="6153" width="3.625" style="297" customWidth="1"/>
    <col min="6154" max="6384" width="9" style="297"/>
    <col min="6385" max="6385" width="1.75" style="297" customWidth="1"/>
    <col min="6386" max="6387" width="9" style="297"/>
    <col min="6388" max="6390" width="5.625" style="297" customWidth="1"/>
    <col min="6391" max="6394" width="3.625" style="297" customWidth="1"/>
    <col min="6395" max="6398" width="5.625" style="297" customWidth="1"/>
    <col min="6399" max="6400" width="3.625" style="297" customWidth="1"/>
    <col min="6401" max="6401" width="5.625" style="297" customWidth="1"/>
    <col min="6402" max="6405" width="3.625" style="297" customWidth="1"/>
    <col min="6406" max="6406" width="0.375" style="297" customWidth="1"/>
    <col min="6407" max="6407" width="7.875" style="297" customWidth="1"/>
    <col min="6408" max="6409" width="3.625" style="297" customWidth="1"/>
    <col min="6410" max="6640" width="9" style="297"/>
    <col min="6641" max="6641" width="1.75" style="297" customWidth="1"/>
    <col min="6642" max="6643" width="9" style="297"/>
    <col min="6644" max="6646" width="5.625" style="297" customWidth="1"/>
    <col min="6647" max="6650" width="3.625" style="297" customWidth="1"/>
    <col min="6651" max="6654" width="5.625" style="297" customWidth="1"/>
    <col min="6655" max="6656" width="3.625" style="297" customWidth="1"/>
    <col min="6657" max="6657" width="5.625" style="297" customWidth="1"/>
    <col min="6658" max="6661" width="3.625" style="297" customWidth="1"/>
    <col min="6662" max="6662" width="0.375" style="297" customWidth="1"/>
    <col min="6663" max="6663" width="7.875" style="297" customWidth="1"/>
    <col min="6664" max="6665" width="3.625" style="297" customWidth="1"/>
    <col min="6666" max="6896" width="9" style="297"/>
    <col min="6897" max="6897" width="1.75" style="297" customWidth="1"/>
    <col min="6898" max="6899" width="9" style="297"/>
    <col min="6900" max="6902" width="5.625" style="297" customWidth="1"/>
    <col min="6903" max="6906" width="3.625" style="297" customWidth="1"/>
    <col min="6907" max="6910" width="5.625" style="297" customWidth="1"/>
    <col min="6911" max="6912" width="3.625" style="297" customWidth="1"/>
    <col min="6913" max="6913" width="5.625" style="297" customWidth="1"/>
    <col min="6914" max="6917" width="3.625" style="297" customWidth="1"/>
    <col min="6918" max="6918" width="0.375" style="297" customWidth="1"/>
    <col min="6919" max="6919" width="7.875" style="297" customWidth="1"/>
    <col min="6920" max="6921" width="3.625" style="297" customWidth="1"/>
    <col min="6922" max="7152" width="9" style="297"/>
    <col min="7153" max="7153" width="1.75" style="297" customWidth="1"/>
    <col min="7154" max="7155" width="9" style="297"/>
    <col min="7156" max="7158" width="5.625" style="297" customWidth="1"/>
    <col min="7159" max="7162" width="3.625" style="297" customWidth="1"/>
    <col min="7163" max="7166" width="5.625" style="297" customWidth="1"/>
    <col min="7167" max="7168" width="3.625" style="297" customWidth="1"/>
    <col min="7169" max="7169" width="5.625" style="297" customWidth="1"/>
    <col min="7170" max="7173" width="3.625" style="297" customWidth="1"/>
    <col min="7174" max="7174" width="0.375" style="297" customWidth="1"/>
    <col min="7175" max="7175" width="7.875" style="297" customWidth="1"/>
    <col min="7176" max="7177" width="3.625" style="297" customWidth="1"/>
    <col min="7178" max="7408" width="9" style="297"/>
    <col min="7409" max="7409" width="1.75" style="297" customWidth="1"/>
    <col min="7410" max="7411" width="9" style="297"/>
    <col min="7412" max="7414" width="5.625" style="297" customWidth="1"/>
    <col min="7415" max="7418" width="3.625" style="297" customWidth="1"/>
    <col min="7419" max="7422" width="5.625" style="297" customWidth="1"/>
    <col min="7423" max="7424" width="3.625" style="297" customWidth="1"/>
    <col min="7425" max="7425" width="5.625" style="297" customWidth="1"/>
    <col min="7426" max="7429" width="3.625" style="297" customWidth="1"/>
    <col min="7430" max="7430" width="0.375" style="297" customWidth="1"/>
    <col min="7431" max="7431" width="7.875" style="297" customWidth="1"/>
    <col min="7432" max="7433" width="3.625" style="297" customWidth="1"/>
    <col min="7434" max="7664" width="9" style="297"/>
    <col min="7665" max="7665" width="1.75" style="297" customWidth="1"/>
    <col min="7666" max="7667" width="9" style="297"/>
    <col min="7668" max="7670" width="5.625" style="297" customWidth="1"/>
    <col min="7671" max="7674" width="3.625" style="297" customWidth="1"/>
    <col min="7675" max="7678" width="5.625" style="297" customWidth="1"/>
    <col min="7679" max="7680" width="3.625" style="297" customWidth="1"/>
    <col min="7681" max="7681" width="5.625" style="297" customWidth="1"/>
    <col min="7682" max="7685" width="3.625" style="297" customWidth="1"/>
    <col min="7686" max="7686" width="0.375" style="297" customWidth="1"/>
    <col min="7687" max="7687" width="7.875" style="297" customWidth="1"/>
    <col min="7688" max="7689" width="3.625" style="297" customWidth="1"/>
    <col min="7690" max="7920" width="9" style="297"/>
    <col min="7921" max="7921" width="1.75" style="297" customWidth="1"/>
    <col min="7922" max="7923" width="9" style="297"/>
    <col min="7924" max="7926" width="5.625" style="297" customWidth="1"/>
    <col min="7927" max="7930" width="3.625" style="297" customWidth="1"/>
    <col min="7931" max="7934" width="5.625" style="297" customWidth="1"/>
    <col min="7935" max="7936" width="3.625" style="297" customWidth="1"/>
    <col min="7937" max="7937" width="5.625" style="297" customWidth="1"/>
    <col min="7938" max="7941" width="3.625" style="297" customWidth="1"/>
    <col min="7942" max="7942" width="0.375" style="297" customWidth="1"/>
    <col min="7943" max="7943" width="7.875" style="297" customWidth="1"/>
    <col min="7944" max="7945" width="3.625" style="297" customWidth="1"/>
    <col min="7946" max="8176" width="9" style="297"/>
    <col min="8177" max="8177" width="1.75" style="297" customWidth="1"/>
    <col min="8178" max="8179" width="9" style="297"/>
    <col min="8180" max="8182" width="5.625" style="297" customWidth="1"/>
    <col min="8183" max="8186" width="3.625" style="297" customWidth="1"/>
    <col min="8187" max="8190" width="5.625" style="297" customWidth="1"/>
    <col min="8191" max="8192" width="3.625" style="297" customWidth="1"/>
    <col min="8193" max="8193" width="5.625" style="297" customWidth="1"/>
    <col min="8194" max="8197" width="3.625" style="297" customWidth="1"/>
    <col min="8198" max="8198" width="0.375" style="297" customWidth="1"/>
    <col min="8199" max="8199" width="7.875" style="297" customWidth="1"/>
    <col min="8200" max="8201" width="3.625" style="297" customWidth="1"/>
    <col min="8202" max="8432" width="9" style="297"/>
    <col min="8433" max="8433" width="1.75" style="297" customWidth="1"/>
    <col min="8434" max="8435" width="9" style="297"/>
    <col min="8436" max="8438" width="5.625" style="297" customWidth="1"/>
    <col min="8439" max="8442" width="3.625" style="297" customWidth="1"/>
    <col min="8443" max="8446" width="5.625" style="297" customWidth="1"/>
    <col min="8447" max="8448" width="3.625" style="297" customWidth="1"/>
    <col min="8449" max="8449" width="5.625" style="297" customWidth="1"/>
    <col min="8450" max="8453" width="3.625" style="297" customWidth="1"/>
    <col min="8454" max="8454" width="0.375" style="297" customWidth="1"/>
    <col min="8455" max="8455" width="7.875" style="297" customWidth="1"/>
    <col min="8456" max="8457" width="3.625" style="297" customWidth="1"/>
    <col min="8458" max="8688" width="9" style="297"/>
    <col min="8689" max="8689" width="1.75" style="297" customWidth="1"/>
    <col min="8690" max="8691" width="9" style="297"/>
    <col min="8692" max="8694" width="5.625" style="297" customWidth="1"/>
    <col min="8695" max="8698" width="3.625" style="297" customWidth="1"/>
    <col min="8699" max="8702" width="5.625" style="297" customWidth="1"/>
    <col min="8703" max="8704" width="3.625" style="297" customWidth="1"/>
    <col min="8705" max="8705" width="5.625" style="297" customWidth="1"/>
    <col min="8706" max="8709" width="3.625" style="297" customWidth="1"/>
    <col min="8710" max="8710" width="0.375" style="297" customWidth="1"/>
    <col min="8711" max="8711" width="7.875" style="297" customWidth="1"/>
    <col min="8712" max="8713" width="3.625" style="297" customWidth="1"/>
    <col min="8714" max="8944" width="9" style="297"/>
    <col min="8945" max="8945" width="1.75" style="297" customWidth="1"/>
    <col min="8946" max="8947" width="9" style="297"/>
    <col min="8948" max="8950" width="5.625" style="297" customWidth="1"/>
    <col min="8951" max="8954" width="3.625" style="297" customWidth="1"/>
    <col min="8955" max="8958" width="5.625" style="297" customWidth="1"/>
    <col min="8959" max="8960" width="3.625" style="297" customWidth="1"/>
    <col min="8961" max="8961" width="5.625" style="297" customWidth="1"/>
    <col min="8962" max="8965" width="3.625" style="297" customWidth="1"/>
    <col min="8966" max="8966" width="0.375" style="297" customWidth="1"/>
    <col min="8967" max="8967" width="7.875" style="297" customWidth="1"/>
    <col min="8968" max="8969" width="3.625" style="297" customWidth="1"/>
    <col min="8970" max="9200" width="9" style="297"/>
    <col min="9201" max="9201" width="1.75" style="297" customWidth="1"/>
    <col min="9202" max="9203" width="9" style="297"/>
    <col min="9204" max="9206" width="5.625" style="297" customWidth="1"/>
    <col min="9207" max="9210" width="3.625" style="297" customWidth="1"/>
    <col min="9211" max="9214" width="5.625" style="297" customWidth="1"/>
    <col min="9215" max="9216" width="3.625" style="297" customWidth="1"/>
    <col min="9217" max="9217" width="5.625" style="297" customWidth="1"/>
    <col min="9218" max="9221" width="3.625" style="297" customWidth="1"/>
    <col min="9222" max="9222" width="0.375" style="297" customWidth="1"/>
    <col min="9223" max="9223" width="7.875" style="297" customWidth="1"/>
    <col min="9224" max="9225" width="3.625" style="297" customWidth="1"/>
    <col min="9226" max="9456" width="9" style="297"/>
    <col min="9457" max="9457" width="1.75" style="297" customWidth="1"/>
    <col min="9458" max="9459" width="9" style="297"/>
    <col min="9460" max="9462" width="5.625" style="297" customWidth="1"/>
    <col min="9463" max="9466" width="3.625" style="297" customWidth="1"/>
    <col min="9467" max="9470" width="5.625" style="297" customWidth="1"/>
    <col min="9471" max="9472" width="3.625" style="297" customWidth="1"/>
    <col min="9473" max="9473" width="5.625" style="297" customWidth="1"/>
    <col min="9474" max="9477" width="3.625" style="297" customWidth="1"/>
    <col min="9478" max="9478" width="0.375" style="297" customWidth="1"/>
    <col min="9479" max="9479" width="7.875" style="297" customWidth="1"/>
    <col min="9480" max="9481" width="3.625" style="297" customWidth="1"/>
    <col min="9482" max="9712" width="9" style="297"/>
    <col min="9713" max="9713" width="1.75" style="297" customWidth="1"/>
    <col min="9714" max="9715" width="9" style="297"/>
    <col min="9716" max="9718" width="5.625" style="297" customWidth="1"/>
    <col min="9719" max="9722" width="3.625" style="297" customWidth="1"/>
    <col min="9723" max="9726" width="5.625" style="297" customWidth="1"/>
    <col min="9727" max="9728" width="3.625" style="297" customWidth="1"/>
    <col min="9729" max="9729" width="5.625" style="297" customWidth="1"/>
    <col min="9730" max="9733" width="3.625" style="297" customWidth="1"/>
    <col min="9734" max="9734" width="0.375" style="297" customWidth="1"/>
    <col min="9735" max="9735" width="7.875" style="297" customWidth="1"/>
    <col min="9736" max="9737" width="3.625" style="297" customWidth="1"/>
    <col min="9738" max="9968" width="9" style="297"/>
    <col min="9969" max="9969" width="1.75" style="297" customWidth="1"/>
    <col min="9970" max="9971" width="9" style="297"/>
    <col min="9972" max="9974" width="5.625" style="297" customWidth="1"/>
    <col min="9975" max="9978" width="3.625" style="297" customWidth="1"/>
    <col min="9979" max="9982" width="5.625" style="297" customWidth="1"/>
    <col min="9983" max="9984" width="3.625" style="297" customWidth="1"/>
    <col min="9985" max="9985" width="5.625" style="297" customWidth="1"/>
    <col min="9986" max="9989" width="3.625" style="297" customWidth="1"/>
    <col min="9990" max="9990" width="0.375" style="297" customWidth="1"/>
    <col min="9991" max="9991" width="7.875" style="297" customWidth="1"/>
    <col min="9992" max="9993" width="3.625" style="297" customWidth="1"/>
    <col min="9994" max="10224" width="9" style="297"/>
    <col min="10225" max="10225" width="1.75" style="297" customWidth="1"/>
    <col min="10226" max="10227" width="9" style="297"/>
    <col min="10228" max="10230" width="5.625" style="297" customWidth="1"/>
    <col min="10231" max="10234" width="3.625" style="297" customWidth="1"/>
    <col min="10235" max="10238" width="5.625" style="297" customWidth="1"/>
    <col min="10239" max="10240" width="3.625" style="297" customWidth="1"/>
    <col min="10241" max="10241" width="5.625" style="297" customWidth="1"/>
    <col min="10242" max="10245" width="3.625" style="297" customWidth="1"/>
    <col min="10246" max="10246" width="0.375" style="297" customWidth="1"/>
    <col min="10247" max="10247" width="7.875" style="297" customWidth="1"/>
    <col min="10248" max="10249" width="3.625" style="297" customWidth="1"/>
    <col min="10250" max="10480" width="9" style="297"/>
    <col min="10481" max="10481" width="1.75" style="297" customWidth="1"/>
    <col min="10482" max="10483" width="9" style="297"/>
    <col min="10484" max="10486" width="5.625" style="297" customWidth="1"/>
    <col min="10487" max="10490" width="3.625" style="297" customWidth="1"/>
    <col min="10491" max="10494" width="5.625" style="297" customWidth="1"/>
    <col min="10495" max="10496" width="3.625" style="297" customWidth="1"/>
    <col min="10497" max="10497" width="5.625" style="297" customWidth="1"/>
    <col min="10498" max="10501" width="3.625" style="297" customWidth="1"/>
    <col min="10502" max="10502" width="0.375" style="297" customWidth="1"/>
    <col min="10503" max="10503" width="7.875" style="297" customWidth="1"/>
    <col min="10504" max="10505" width="3.625" style="297" customWidth="1"/>
    <col min="10506" max="10736" width="9" style="297"/>
    <col min="10737" max="10737" width="1.75" style="297" customWidth="1"/>
    <col min="10738" max="10739" width="9" style="297"/>
    <col min="10740" max="10742" width="5.625" style="297" customWidth="1"/>
    <col min="10743" max="10746" width="3.625" style="297" customWidth="1"/>
    <col min="10747" max="10750" width="5.625" style="297" customWidth="1"/>
    <col min="10751" max="10752" width="3.625" style="297" customWidth="1"/>
    <col min="10753" max="10753" width="5.625" style="297" customWidth="1"/>
    <col min="10754" max="10757" width="3.625" style="297" customWidth="1"/>
    <col min="10758" max="10758" width="0.375" style="297" customWidth="1"/>
    <col min="10759" max="10759" width="7.875" style="297" customWidth="1"/>
    <col min="10760" max="10761" width="3.625" style="297" customWidth="1"/>
    <col min="10762" max="10992" width="9" style="297"/>
    <col min="10993" max="10993" width="1.75" style="297" customWidth="1"/>
    <col min="10994" max="10995" width="9" style="297"/>
    <col min="10996" max="10998" width="5.625" style="297" customWidth="1"/>
    <col min="10999" max="11002" width="3.625" style="297" customWidth="1"/>
    <col min="11003" max="11006" width="5.625" style="297" customWidth="1"/>
    <col min="11007" max="11008" width="3.625" style="297" customWidth="1"/>
    <col min="11009" max="11009" width="5.625" style="297" customWidth="1"/>
    <col min="11010" max="11013" width="3.625" style="297" customWidth="1"/>
    <col min="11014" max="11014" width="0.375" style="297" customWidth="1"/>
    <col min="11015" max="11015" width="7.875" style="297" customWidth="1"/>
    <col min="11016" max="11017" width="3.625" style="297" customWidth="1"/>
    <col min="11018" max="11248" width="9" style="297"/>
    <col min="11249" max="11249" width="1.75" style="297" customWidth="1"/>
    <col min="11250" max="11251" width="9" style="297"/>
    <col min="11252" max="11254" width="5.625" style="297" customWidth="1"/>
    <col min="11255" max="11258" width="3.625" style="297" customWidth="1"/>
    <col min="11259" max="11262" width="5.625" style="297" customWidth="1"/>
    <col min="11263" max="11264" width="3.625" style="297" customWidth="1"/>
    <col min="11265" max="11265" width="5.625" style="297" customWidth="1"/>
    <col min="11266" max="11269" width="3.625" style="297" customWidth="1"/>
    <col min="11270" max="11270" width="0.375" style="297" customWidth="1"/>
    <col min="11271" max="11271" width="7.875" style="297" customWidth="1"/>
    <col min="11272" max="11273" width="3.625" style="297" customWidth="1"/>
    <col min="11274" max="11504" width="9" style="297"/>
    <col min="11505" max="11505" width="1.75" style="297" customWidth="1"/>
    <col min="11506" max="11507" width="9" style="297"/>
    <col min="11508" max="11510" width="5.625" style="297" customWidth="1"/>
    <col min="11511" max="11514" width="3.625" style="297" customWidth="1"/>
    <col min="11515" max="11518" width="5.625" style="297" customWidth="1"/>
    <col min="11519" max="11520" width="3.625" style="297" customWidth="1"/>
    <col min="11521" max="11521" width="5.625" style="297" customWidth="1"/>
    <col min="11522" max="11525" width="3.625" style="297" customWidth="1"/>
    <col min="11526" max="11526" width="0.375" style="297" customWidth="1"/>
    <col min="11527" max="11527" width="7.875" style="297" customWidth="1"/>
    <col min="11528" max="11529" width="3.625" style="297" customWidth="1"/>
    <col min="11530" max="11760" width="9" style="297"/>
    <col min="11761" max="11761" width="1.75" style="297" customWidth="1"/>
    <col min="11762" max="11763" width="9" style="297"/>
    <col min="11764" max="11766" width="5.625" style="297" customWidth="1"/>
    <col min="11767" max="11770" width="3.625" style="297" customWidth="1"/>
    <col min="11771" max="11774" width="5.625" style="297" customWidth="1"/>
    <col min="11775" max="11776" width="3.625" style="297" customWidth="1"/>
    <col min="11777" max="11777" width="5.625" style="297" customWidth="1"/>
    <col min="11778" max="11781" width="3.625" style="297" customWidth="1"/>
    <col min="11782" max="11782" width="0.375" style="297" customWidth="1"/>
    <col min="11783" max="11783" width="7.875" style="297" customWidth="1"/>
    <col min="11784" max="11785" width="3.625" style="297" customWidth="1"/>
    <col min="11786" max="12016" width="9" style="297"/>
    <col min="12017" max="12017" width="1.75" style="297" customWidth="1"/>
    <col min="12018" max="12019" width="9" style="297"/>
    <col min="12020" max="12022" width="5.625" style="297" customWidth="1"/>
    <col min="12023" max="12026" width="3.625" style="297" customWidth="1"/>
    <col min="12027" max="12030" width="5.625" style="297" customWidth="1"/>
    <col min="12031" max="12032" width="3.625" style="297" customWidth="1"/>
    <col min="12033" max="12033" width="5.625" style="297" customWidth="1"/>
    <col min="12034" max="12037" width="3.625" style="297" customWidth="1"/>
    <col min="12038" max="12038" width="0.375" style="297" customWidth="1"/>
    <col min="12039" max="12039" width="7.875" style="297" customWidth="1"/>
    <col min="12040" max="12041" width="3.625" style="297" customWidth="1"/>
    <col min="12042" max="12272" width="9" style="297"/>
    <col min="12273" max="12273" width="1.75" style="297" customWidth="1"/>
    <col min="12274" max="12275" width="9" style="297"/>
    <col min="12276" max="12278" width="5.625" style="297" customWidth="1"/>
    <col min="12279" max="12282" width="3.625" style="297" customWidth="1"/>
    <col min="12283" max="12286" width="5.625" style="297" customWidth="1"/>
    <col min="12287" max="12288" width="3.625" style="297" customWidth="1"/>
    <col min="12289" max="12289" width="5.625" style="297" customWidth="1"/>
    <col min="12290" max="12293" width="3.625" style="297" customWidth="1"/>
    <col min="12294" max="12294" width="0.375" style="297" customWidth="1"/>
    <col min="12295" max="12295" width="7.875" style="297" customWidth="1"/>
    <col min="12296" max="12297" width="3.625" style="297" customWidth="1"/>
    <col min="12298" max="12528" width="9" style="297"/>
    <col min="12529" max="12529" width="1.75" style="297" customWidth="1"/>
    <col min="12530" max="12531" width="9" style="297"/>
    <col min="12532" max="12534" width="5.625" style="297" customWidth="1"/>
    <col min="12535" max="12538" width="3.625" style="297" customWidth="1"/>
    <col min="12539" max="12542" width="5.625" style="297" customWidth="1"/>
    <col min="12543" max="12544" width="3.625" style="297" customWidth="1"/>
    <col min="12545" max="12545" width="5.625" style="297" customWidth="1"/>
    <col min="12546" max="12549" width="3.625" style="297" customWidth="1"/>
    <col min="12550" max="12550" width="0.375" style="297" customWidth="1"/>
    <col min="12551" max="12551" width="7.875" style="297" customWidth="1"/>
    <col min="12552" max="12553" width="3.625" style="297" customWidth="1"/>
    <col min="12554" max="12784" width="9" style="297"/>
    <col min="12785" max="12785" width="1.75" style="297" customWidth="1"/>
    <col min="12786" max="12787" width="9" style="297"/>
    <col min="12788" max="12790" width="5.625" style="297" customWidth="1"/>
    <col min="12791" max="12794" width="3.625" style="297" customWidth="1"/>
    <col min="12795" max="12798" width="5.625" style="297" customWidth="1"/>
    <col min="12799" max="12800" width="3.625" style="297" customWidth="1"/>
    <col min="12801" max="12801" width="5.625" style="297" customWidth="1"/>
    <col min="12802" max="12805" width="3.625" style="297" customWidth="1"/>
    <col min="12806" max="12806" width="0.375" style="297" customWidth="1"/>
    <col min="12807" max="12807" width="7.875" style="297" customWidth="1"/>
    <col min="12808" max="12809" width="3.625" style="297" customWidth="1"/>
    <col min="12810" max="13040" width="9" style="297"/>
    <col min="13041" max="13041" width="1.75" style="297" customWidth="1"/>
    <col min="13042" max="13043" width="9" style="297"/>
    <col min="13044" max="13046" width="5.625" style="297" customWidth="1"/>
    <col min="13047" max="13050" width="3.625" style="297" customWidth="1"/>
    <col min="13051" max="13054" width="5.625" style="297" customWidth="1"/>
    <col min="13055" max="13056" width="3.625" style="297" customWidth="1"/>
    <col min="13057" max="13057" width="5.625" style="297" customWidth="1"/>
    <col min="13058" max="13061" width="3.625" style="297" customWidth="1"/>
    <col min="13062" max="13062" width="0.375" style="297" customWidth="1"/>
    <col min="13063" max="13063" width="7.875" style="297" customWidth="1"/>
    <col min="13064" max="13065" width="3.625" style="297" customWidth="1"/>
    <col min="13066" max="13296" width="9" style="297"/>
    <col min="13297" max="13297" width="1.75" style="297" customWidth="1"/>
    <col min="13298" max="13299" width="9" style="297"/>
    <col min="13300" max="13302" width="5.625" style="297" customWidth="1"/>
    <col min="13303" max="13306" width="3.625" style="297" customWidth="1"/>
    <col min="13307" max="13310" width="5.625" style="297" customWidth="1"/>
    <col min="13311" max="13312" width="3.625" style="297" customWidth="1"/>
    <col min="13313" max="13313" width="5.625" style="297" customWidth="1"/>
    <col min="13314" max="13317" width="3.625" style="297" customWidth="1"/>
    <col min="13318" max="13318" width="0.375" style="297" customWidth="1"/>
    <col min="13319" max="13319" width="7.875" style="297" customWidth="1"/>
    <col min="13320" max="13321" width="3.625" style="297" customWidth="1"/>
    <col min="13322" max="13552" width="9" style="297"/>
    <col min="13553" max="13553" width="1.75" style="297" customWidth="1"/>
    <col min="13554" max="13555" width="9" style="297"/>
    <col min="13556" max="13558" width="5.625" style="297" customWidth="1"/>
    <col min="13559" max="13562" width="3.625" style="297" customWidth="1"/>
    <col min="13563" max="13566" width="5.625" style="297" customWidth="1"/>
    <col min="13567" max="13568" width="3.625" style="297" customWidth="1"/>
    <col min="13569" max="13569" width="5.625" style="297" customWidth="1"/>
    <col min="13570" max="13573" width="3.625" style="297" customWidth="1"/>
    <col min="13574" max="13574" width="0.375" style="297" customWidth="1"/>
    <col min="13575" max="13575" width="7.875" style="297" customWidth="1"/>
    <col min="13576" max="13577" width="3.625" style="297" customWidth="1"/>
    <col min="13578" max="13808" width="9" style="297"/>
    <col min="13809" max="13809" width="1.75" style="297" customWidth="1"/>
    <col min="13810" max="13811" width="9" style="297"/>
    <col min="13812" max="13814" width="5.625" style="297" customWidth="1"/>
    <col min="13815" max="13818" width="3.625" style="297" customWidth="1"/>
    <col min="13819" max="13822" width="5.625" style="297" customWidth="1"/>
    <col min="13823" max="13824" width="3.625" style="297" customWidth="1"/>
    <col min="13825" max="13825" width="5.625" style="297" customWidth="1"/>
    <col min="13826" max="13829" width="3.625" style="297" customWidth="1"/>
    <col min="13830" max="13830" width="0.375" style="297" customWidth="1"/>
    <col min="13831" max="13831" width="7.875" style="297" customWidth="1"/>
    <col min="13832" max="13833" width="3.625" style="297" customWidth="1"/>
    <col min="13834" max="14064" width="9" style="297"/>
    <col min="14065" max="14065" width="1.75" style="297" customWidth="1"/>
    <col min="14066" max="14067" width="9" style="297"/>
    <col min="14068" max="14070" width="5.625" style="297" customWidth="1"/>
    <col min="14071" max="14074" width="3.625" style="297" customWidth="1"/>
    <col min="14075" max="14078" width="5.625" style="297" customWidth="1"/>
    <col min="14079" max="14080" width="3.625" style="297" customWidth="1"/>
    <col min="14081" max="14081" width="5.625" style="297" customWidth="1"/>
    <col min="14082" max="14085" width="3.625" style="297" customWidth="1"/>
    <col min="14086" max="14086" width="0.375" style="297" customWidth="1"/>
    <col min="14087" max="14087" width="7.875" style="297" customWidth="1"/>
    <col min="14088" max="14089" width="3.625" style="297" customWidth="1"/>
    <col min="14090" max="14320" width="9" style="297"/>
    <col min="14321" max="14321" width="1.75" style="297" customWidth="1"/>
    <col min="14322" max="14323" width="9" style="297"/>
    <col min="14324" max="14326" width="5.625" style="297" customWidth="1"/>
    <col min="14327" max="14330" width="3.625" style="297" customWidth="1"/>
    <col min="14331" max="14334" width="5.625" style="297" customWidth="1"/>
    <col min="14335" max="14336" width="3.625" style="297" customWidth="1"/>
    <col min="14337" max="14337" width="5.625" style="297" customWidth="1"/>
    <col min="14338" max="14341" width="3.625" style="297" customWidth="1"/>
    <col min="14342" max="14342" width="0.375" style="297" customWidth="1"/>
    <col min="14343" max="14343" width="7.875" style="297" customWidth="1"/>
    <col min="14344" max="14345" width="3.625" style="297" customWidth="1"/>
    <col min="14346" max="14576" width="9" style="297"/>
    <col min="14577" max="14577" width="1.75" style="297" customWidth="1"/>
    <col min="14578" max="14579" width="9" style="297"/>
    <col min="14580" max="14582" width="5.625" style="297" customWidth="1"/>
    <col min="14583" max="14586" width="3.625" style="297" customWidth="1"/>
    <col min="14587" max="14590" width="5.625" style="297" customWidth="1"/>
    <col min="14591" max="14592" width="3.625" style="297" customWidth="1"/>
    <col min="14593" max="14593" width="5.625" style="297" customWidth="1"/>
    <col min="14594" max="14597" width="3.625" style="297" customWidth="1"/>
    <col min="14598" max="14598" width="0.375" style="297" customWidth="1"/>
    <col min="14599" max="14599" width="7.875" style="297" customWidth="1"/>
    <col min="14600" max="14601" width="3.625" style="297" customWidth="1"/>
    <col min="14602" max="14832" width="9" style="297"/>
    <col min="14833" max="14833" width="1.75" style="297" customWidth="1"/>
    <col min="14834" max="14835" width="9" style="297"/>
    <col min="14836" max="14838" width="5.625" style="297" customWidth="1"/>
    <col min="14839" max="14842" width="3.625" style="297" customWidth="1"/>
    <col min="14843" max="14846" width="5.625" style="297" customWidth="1"/>
    <col min="14847" max="14848" width="3.625" style="297" customWidth="1"/>
    <col min="14849" max="14849" width="5.625" style="297" customWidth="1"/>
    <col min="14850" max="14853" width="3.625" style="297" customWidth="1"/>
    <col min="14854" max="14854" width="0.375" style="297" customWidth="1"/>
    <col min="14855" max="14855" width="7.875" style="297" customWidth="1"/>
    <col min="14856" max="14857" width="3.625" style="297" customWidth="1"/>
    <col min="14858" max="15088" width="9" style="297"/>
    <col min="15089" max="15089" width="1.75" style="297" customWidth="1"/>
    <col min="15090" max="15091" width="9" style="297"/>
    <col min="15092" max="15094" width="5.625" style="297" customWidth="1"/>
    <col min="15095" max="15098" width="3.625" style="297" customWidth="1"/>
    <col min="15099" max="15102" width="5.625" style="297" customWidth="1"/>
    <col min="15103" max="15104" width="3.625" style="297" customWidth="1"/>
    <col min="15105" max="15105" width="5.625" style="297" customWidth="1"/>
    <col min="15106" max="15109" width="3.625" style="297" customWidth="1"/>
    <col min="15110" max="15110" width="0.375" style="297" customWidth="1"/>
    <col min="15111" max="15111" width="7.875" style="297" customWidth="1"/>
    <col min="15112" max="15113" width="3.625" style="297" customWidth="1"/>
    <col min="15114" max="15344" width="9" style="297"/>
    <col min="15345" max="15345" width="1.75" style="297" customWidth="1"/>
    <col min="15346" max="15347" width="9" style="297"/>
    <col min="15348" max="15350" width="5.625" style="297" customWidth="1"/>
    <col min="15351" max="15354" width="3.625" style="297" customWidth="1"/>
    <col min="15355" max="15358" width="5.625" style="297" customWidth="1"/>
    <col min="15359" max="15360" width="3.625" style="297" customWidth="1"/>
    <col min="15361" max="15361" width="5.625" style="297" customWidth="1"/>
    <col min="15362" max="15365" width="3.625" style="297" customWidth="1"/>
    <col min="15366" max="15366" width="0.375" style="297" customWidth="1"/>
    <col min="15367" max="15367" width="7.875" style="297" customWidth="1"/>
    <col min="15368" max="15369" width="3.625" style="297" customWidth="1"/>
    <col min="15370" max="15600" width="9" style="297"/>
    <col min="15601" max="15601" width="1.75" style="297" customWidth="1"/>
    <col min="15602" max="15603" width="9" style="297"/>
    <col min="15604" max="15606" width="5.625" style="297" customWidth="1"/>
    <col min="15607" max="15610" width="3.625" style="297" customWidth="1"/>
    <col min="15611" max="15614" width="5.625" style="297" customWidth="1"/>
    <col min="15615" max="15616" width="3.625" style="297" customWidth="1"/>
    <col min="15617" max="15617" width="5.625" style="297" customWidth="1"/>
    <col min="15618" max="15621" width="3.625" style="297" customWidth="1"/>
    <col min="15622" max="15622" width="0.375" style="297" customWidth="1"/>
    <col min="15623" max="15623" width="7.875" style="297" customWidth="1"/>
    <col min="15624" max="15625" width="3.625" style="297" customWidth="1"/>
    <col min="15626" max="15856" width="9" style="297"/>
    <col min="15857" max="15857" width="1.75" style="297" customWidth="1"/>
    <col min="15858" max="15859" width="9" style="297"/>
    <col min="15860" max="15862" width="5.625" style="297" customWidth="1"/>
    <col min="15863" max="15866" width="3.625" style="297" customWidth="1"/>
    <col min="15867" max="15870" width="5.625" style="297" customWidth="1"/>
    <col min="15871" max="15872" width="3.625" style="297" customWidth="1"/>
    <col min="15873" max="15873" width="5.625" style="297" customWidth="1"/>
    <col min="15874" max="15877" width="3.625" style="297" customWidth="1"/>
    <col min="15878" max="15878" width="0.375" style="297" customWidth="1"/>
    <col min="15879" max="15879" width="7.875" style="297" customWidth="1"/>
    <col min="15880" max="15881" width="3.625" style="297" customWidth="1"/>
    <col min="15882" max="16112" width="9" style="297"/>
    <col min="16113" max="16113" width="1.75" style="297" customWidth="1"/>
    <col min="16114" max="16115" width="9" style="297"/>
    <col min="16116" max="16118" width="5.625" style="297" customWidth="1"/>
    <col min="16119" max="16122" width="3.625" style="297" customWidth="1"/>
    <col min="16123" max="16126" width="5.625" style="297" customWidth="1"/>
    <col min="16127" max="16128" width="3.625" style="297" customWidth="1"/>
    <col min="16129" max="16129" width="5.625" style="297" customWidth="1"/>
    <col min="16130" max="16133" width="3.625" style="297" customWidth="1"/>
    <col min="16134" max="16134" width="0.375" style="297" customWidth="1"/>
    <col min="16135" max="16135" width="7.875" style="297" customWidth="1"/>
    <col min="16136" max="16137" width="3.625" style="297" customWidth="1"/>
    <col min="16138" max="16384" width="9" style="297"/>
  </cols>
  <sheetData>
    <row r="1" spans="1:18" ht="19.5" customHeight="1"/>
    <row r="2" spans="1:18" ht="19.5" customHeight="1">
      <c r="A2" s="836" t="s">
        <v>136</v>
      </c>
      <c r="B2" s="836"/>
      <c r="C2" s="836"/>
      <c r="D2" s="836"/>
      <c r="E2" s="836"/>
      <c r="F2" s="836"/>
      <c r="G2" s="836"/>
      <c r="H2" s="836"/>
      <c r="I2" s="836"/>
      <c r="J2" s="836"/>
      <c r="K2" s="836"/>
      <c r="L2" s="836"/>
      <c r="M2" s="836"/>
      <c r="N2" s="836"/>
      <c r="O2" s="836"/>
      <c r="P2" s="836"/>
      <c r="Q2" s="318"/>
      <c r="R2" s="318"/>
    </row>
    <row r="3" spans="1:18" ht="19.5" customHeight="1">
      <c r="A3" s="836"/>
      <c r="B3" s="836"/>
      <c r="C3" s="836"/>
      <c r="D3" s="836"/>
      <c r="E3" s="836"/>
      <c r="F3" s="836"/>
      <c r="G3" s="836"/>
      <c r="H3" s="836"/>
      <c r="I3" s="836"/>
      <c r="J3" s="836"/>
      <c r="K3" s="836"/>
      <c r="L3" s="836"/>
      <c r="M3" s="836"/>
      <c r="N3" s="836"/>
      <c r="O3" s="836"/>
      <c r="P3" s="836"/>
      <c r="Q3" s="318"/>
      <c r="R3" s="318"/>
    </row>
    <row r="4" spans="1:18" ht="19.5" customHeight="1"/>
    <row r="5" spans="1:18" ht="19.5" customHeight="1"/>
    <row r="6" spans="1:18" ht="19.5" customHeight="1">
      <c r="B6" s="838"/>
      <c r="C6" s="310" t="s">
        <v>137</v>
      </c>
      <c r="D6" s="310" t="s">
        <v>138</v>
      </c>
      <c r="E6" s="837" t="s">
        <v>139</v>
      </c>
      <c r="F6" s="837"/>
      <c r="G6" s="837"/>
      <c r="H6" s="837" t="s">
        <v>140</v>
      </c>
      <c r="I6" s="837"/>
      <c r="J6" s="837"/>
      <c r="K6" s="837" t="s">
        <v>141</v>
      </c>
      <c r="L6" s="837"/>
      <c r="M6" s="837"/>
      <c r="N6" s="316"/>
      <c r="O6" s="837" t="s">
        <v>142</v>
      </c>
      <c r="P6" s="837"/>
      <c r="Q6" s="837"/>
    </row>
    <row r="7" spans="1:18" ht="19.5" customHeight="1">
      <c r="B7" s="839"/>
      <c r="C7" s="311" t="s">
        <v>143</v>
      </c>
      <c r="D7" s="312" t="s">
        <v>144</v>
      </c>
      <c r="E7" s="313">
        <v>0.47916666666666702</v>
      </c>
      <c r="F7" s="313" t="s">
        <v>145</v>
      </c>
      <c r="G7" s="313">
        <v>0.5</v>
      </c>
      <c r="H7" s="313">
        <v>0.5</v>
      </c>
      <c r="I7" s="313" t="s">
        <v>145</v>
      </c>
      <c r="J7" s="313">
        <v>0.50694444444444398</v>
      </c>
      <c r="K7" s="313">
        <v>0.50694444444444398</v>
      </c>
      <c r="L7" s="313" t="s">
        <v>145</v>
      </c>
      <c r="M7" s="313">
        <v>0.51388888888888895</v>
      </c>
      <c r="N7" s="317"/>
      <c r="O7" s="837" t="s">
        <v>146</v>
      </c>
      <c r="P7" s="837"/>
      <c r="Q7" s="837"/>
    </row>
    <row r="8" spans="1:18" ht="19.5" customHeight="1">
      <c r="B8" s="839"/>
      <c r="C8" s="311" t="s">
        <v>147</v>
      </c>
      <c r="D8" s="312" t="s">
        <v>144</v>
      </c>
      <c r="E8" s="313">
        <v>0.47916666666666702</v>
      </c>
      <c r="F8" s="313" t="s">
        <v>145</v>
      </c>
      <c r="G8" s="313">
        <v>0.5</v>
      </c>
      <c r="H8" s="313">
        <v>0.5</v>
      </c>
      <c r="I8" s="313" t="s">
        <v>145</v>
      </c>
      <c r="J8" s="313">
        <v>0.50694444444444398</v>
      </c>
      <c r="K8" s="313">
        <v>0.50694444444444398</v>
      </c>
      <c r="L8" s="313" t="s">
        <v>145</v>
      </c>
      <c r="M8" s="313">
        <v>0.51388888888888895</v>
      </c>
      <c r="N8" s="316"/>
      <c r="O8" s="837"/>
      <c r="P8" s="837"/>
      <c r="Q8" s="837"/>
    </row>
    <row r="9" spans="1:18" ht="19.5" customHeight="1">
      <c r="B9" s="839"/>
      <c r="C9" s="311" t="s">
        <v>148</v>
      </c>
      <c r="D9" s="314" t="s">
        <v>149</v>
      </c>
      <c r="E9" s="313">
        <v>0.48611111111111099</v>
      </c>
      <c r="F9" s="313" t="s">
        <v>145</v>
      </c>
      <c r="G9" s="313">
        <v>0.50694444444444398</v>
      </c>
      <c r="H9" s="313">
        <v>0.50694444444444398</v>
      </c>
      <c r="I9" s="313" t="s">
        <v>145</v>
      </c>
      <c r="J9" s="313">
        <v>0.51388888888888895</v>
      </c>
      <c r="K9" s="313">
        <v>0.51388888888888895</v>
      </c>
      <c r="L9" s="313" t="s">
        <v>145</v>
      </c>
      <c r="M9" s="313">
        <v>0.52083333333333304</v>
      </c>
      <c r="N9" s="316"/>
      <c r="O9" s="837"/>
      <c r="P9" s="837"/>
      <c r="Q9" s="837"/>
    </row>
    <row r="10" spans="1:18" ht="19.5" customHeight="1">
      <c r="B10" s="839"/>
      <c r="C10" s="311" t="s">
        <v>150</v>
      </c>
      <c r="D10" s="312" t="s">
        <v>144</v>
      </c>
      <c r="E10" s="313">
        <v>0.5</v>
      </c>
      <c r="F10" s="313" t="s">
        <v>145</v>
      </c>
      <c r="G10" s="313">
        <v>0.51388888888888895</v>
      </c>
      <c r="H10" s="313">
        <v>0.51388888888888895</v>
      </c>
      <c r="I10" s="313" t="s">
        <v>145</v>
      </c>
      <c r="J10" s="313">
        <v>0.52083333333333304</v>
      </c>
      <c r="K10" s="313">
        <v>0.52083333333333304</v>
      </c>
      <c r="L10" s="313" t="s">
        <v>145</v>
      </c>
      <c r="M10" s="313">
        <v>0.52777777777777801</v>
      </c>
      <c r="N10" s="316"/>
      <c r="O10" s="837"/>
      <c r="P10" s="837"/>
      <c r="Q10" s="837"/>
    </row>
    <row r="11" spans="1:18" ht="19.5" customHeight="1">
      <c r="B11" s="839"/>
      <c r="C11" s="311" t="s">
        <v>151</v>
      </c>
      <c r="D11" s="312" t="s">
        <v>144</v>
      </c>
      <c r="E11" s="313">
        <v>0.5</v>
      </c>
      <c r="F11" s="310" t="s">
        <v>145</v>
      </c>
      <c r="G11" s="313">
        <v>0.51388888888888895</v>
      </c>
      <c r="H11" s="313">
        <v>0.51388888888888895</v>
      </c>
      <c r="I11" s="313" t="s">
        <v>145</v>
      </c>
      <c r="J11" s="313">
        <v>0.52083333333333304</v>
      </c>
      <c r="K11" s="313">
        <v>0.52083333333333304</v>
      </c>
      <c r="L11" s="313" t="s">
        <v>145</v>
      </c>
      <c r="M11" s="313">
        <v>0.52777777777777801</v>
      </c>
      <c r="N11" s="316"/>
      <c r="O11" s="837"/>
      <c r="P11" s="837"/>
      <c r="Q11" s="837"/>
    </row>
    <row r="12" spans="1:18" ht="19.5" customHeight="1">
      <c r="B12" s="839"/>
      <c r="C12" s="311" t="s">
        <v>152</v>
      </c>
      <c r="D12" s="314" t="s">
        <v>149</v>
      </c>
      <c r="E12" s="313">
        <v>0.50694444444444398</v>
      </c>
      <c r="F12" s="313" t="s">
        <v>145</v>
      </c>
      <c r="G12" s="313">
        <v>0.52777777777777801</v>
      </c>
      <c r="H12" s="313">
        <v>0.52777777777777801</v>
      </c>
      <c r="I12" s="313" t="s">
        <v>145</v>
      </c>
      <c r="J12" s="313">
        <v>0.53472222222222199</v>
      </c>
      <c r="K12" s="313">
        <v>0.53472222222222199</v>
      </c>
      <c r="L12" s="313" t="s">
        <v>145</v>
      </c>
      <c r="M12" s="313">
        <v>0.54166666666666696</v>
      </c>
      <c r="N12" s="317"/>
      <c r="O12" s="837"/>
      <c r="P12" s="837"/>
      <c r="Q12" s="837"/>
    </row>
    <row r="13" spans="1:18" ht="19.5" customHeight="1">
      <c r="B13" s="839"/>
      <c r="C13" s="311" t="s">
        <v>153</v>
      </c>
      <c r="D13" s="314" t="s">
        <v>149</v>
      </c>
      <c r="E13" s="313">
        <v>0.50694444444444398</v>
      </c>
      <c r="F13" s="313" t="s">
        <v>145</v>
      </c>
      <c r="G13" s="313">
        <v>0.52777777777777801</v>
      </c>
      <c r="H13" s="313">
        <v>0.52777777777777801</v>
      </c>
      <c r="I13" s="313" t="s">
        <v>145</v>
      </c>
      <c r="J13" s="313">
        <v>0.53472222222222199</v>
      </c>
      <c r="K13" s="313">
        <v>0.53472222222222199</v>
      </c>
      <c r="L13" s="313" t="s">
        <v>145</v>
      </c>
      <c r="M13" s="313">
        <v>0.54166666666666696</v>
      </c>
      <c r="N13" s="316"/>
      <c r="O13" s="837"/>
      <c r="P13" s="837"/>
      <c r="Q13" s="837"/>
    </row>
    <row r="14" spans="1:18" ht="19.5" customHeight="1">
      <c r="B14" s="839"/>
      <c r="C14" s="311" t="s">
        <v>154</v>
      </c>
      <c r="D14" s="312" t="s">
        <v>144</v>
      </c>
      <c r="E14" s="313">
        <v>0.51388888888888895</v>
      </c>
      <c r="F14" s="313" t="s">
        <v>145</v>
      </c>
      <c r="G14" s="313">
        <v>0.53472222222222199</v>
      </c>
      <c r="H14" s="313">
        <v>0.53472222222222199</v>
      </c>
      <c r="I14" s="313" t="s">
        <v>145</v>
      </c>
      <c r="J14" s="313">
        <v>0.54166666666666696</v>
      </c>
      <c r="K14" s="313">
        <v>0.54166666666666696</v>
      </c>
      <c r="L14" s="313" t="s">
        <v>145</v>
      </c>
      <c r="M14" s="313">
        <v>0.54861111111111105</v>
      </c>
      <c r="N14" s="316"/>
      <c r="O14" s="837"/>
      <c r="P14" s="837"/>
      <c r="Q14" s="837"/>
    </row>
    <row r="15" spans="1:18" ht="19.5" customHeight="1">
      <c r="B15" s="840"/>
      <c r="C15" s="311" t="s">
        <v>155</v>
      </c>
      <c r="D15" s="312" t="s">
        <v>144</v>
      </c>
      <c r="E15" s="313">
        <v>0.51388888888888895</v>
      </c>
      <c r="F15" s="313" t="s">
        <v>145</v>
      </c>
      <c r="G15" s="313">
        <v>0.53472222222222199</v>
      </c>
      <c r="H15" s="313">
        <v>0.53472222222222199</v>
      </c>
      <c r="I15" s="313" t="s">
        <v>145</v>
      </c>
      <c r="J15" s="313">
        <v>0.54166666666666696</v>
      </c>
      <c r="K15" s="313">
        <v>0.54166666666666696</v>
      </c>
      <c r="L15" s="313" t="s">
        <v>145</v>
      </c>
      <c r="M15" s="313">
        <v>0.54861111111111105</v>
      </c>
      <c r="N15" s="316"/>
      <c r="O15" s="837"/>
      <c r="P15" s="837"/>
      <c r="Q15" s="837"/>
    </row>
    <row r="16" spans="1:18" ht="19.5" customHeight="1"/>
    <row r="17" spans="3:3" ht="19.5" customHeight="1">
      <c r="C17" s="297" t="s">
        <v>156</v>
      </c>
    </row>
    <row r="18" spans="3:3" ht="19.5" customHeight="1">
      <c r="C18" s="297" t="s">
        <v>157</v>
      </c>
    </row>
    <row r="19" spans="3:3" ht="19.5" customHeight="1">
      <c r="C19" s="297" t="s">
        <v>158</v>
      </c>
    </row>
    <row r="20" spans="3:3" ht="19.5" customHeight="1">
      <c r="C20" s="297" t="s">
        <v>159</v>
      </c>
    </row>
    <row r="21" spans="3:3" ht="19.5" customHeight="1"/>
    <row r="22" spans="3:3" ht="19.5" customHeight="1">
      <c r="C22" s="301" t="s">
        <v>160</v>
      </c>
    </row>
    <row r="23" spans="3:3" ht="19.5" customHeight="1">
      <c r="C23" s="301" t="s">
        <v>161</v>
      </c>
    </row>
    <row r="24" spans="3:3" ht="19.5" customHeight="1">
      <c r="C24" s="315" t="s">
        <v>162</v>
      </c>
    </row>
    <row r="25" spans="3:3" ht="19.5" customHeight="1"/>
    <row r="26" spans="3:3" ht="19.5" customHeight="1"/>
    <row r="27" spans="3:3" ht="19.5" customHeight="1"/>
    <row r="28" spans="3:3" ht="19.5" customHeight="1"/>
    <row r="29" spans="3:3" ht="19.5" customHeight="1"/>
    <row r="30" spans="3:3" ht="19.5" customHeight="1"/>
    <row r="31" spans="3:3" ht="19.5" customHeight="1"/>
    <row r="32" spans="3:3"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sheetData>
  <mergeCells count="7">
    <mergeCell ref="A2:P3"/>
    <mergeCell ref="O7:Q15"/>
    <mergeCell ref="E6:G6"/>
    <mergeCell ref="H6:J6"/>
    <mergeCell ref="K6:M6"/>
    <mergeCell ref="O6:Q6"/>
    <mergeCell ref="B6:B15"/>
  </mergeCells>
  <phoneticPr fontId="93"/>
  <printOptions horizontalCentered="1" verticalCentered="1"/>
  <pageMargins left="0.39370078740157499" right="0.39370078740157499" top="0.39370078740157499" bottom="0.39370078740157499" header="0.31496062992126" footer="0.31496062992126"/>
  <pageSetup paperSize="9" orientation="landscape"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1298-9929-4CD5-8F2A-C624E51973DB}">
  <sheetPr>
    <tabColor rgb="FFFFFF00"/>
    <pageSetUpPr fitToPage="1"/>
  </sheetPr>
  <dimension ref="A1:BL33"/>
  <sheetViews>
    <sheetView showGridLines="0" view="pageBreakPreview" zoomScale="40" zoomScaleNormal="55" zoomScaleSheetLayoutView="40" workbookViewId="0">
      <selection activeCell="BY29" sqref="BY29"/>
    </sheetView>
  </sheetViews>
  <sheetFormatPr defaultColWidth="5.25" defaultRowHeight="15.75"/>
  <cols>
    <col min="1" max="38" width="5.25" style="435"/>
    <col min="39" max="40" width="5.25" style="435" customWidth="1"/>
    <col min="41" max="16384" width="5.25" style="435"/>
  </cols>
  <sheetData>
    <row r="1" spans="3:64" ht="71.25" customHeight="1">
      <c r="C1" s="1372" t="s">
        <v>585</v>
      </c>
      <c r="D1" s="1372"/>
      <c r="E1" s="1372"/>
      <c r="F1" s="1372"/>
      <c r="G1" s="1372"/>
      <c r="H1" s="1372"/>
      <c r="I1" s="1372"/>
      <c r="J1" s="1372"/>
      <c r="K1" s="1372"/>
      <c r="L1" s="1372"/>
      <c r="M1" s="1372"/>
      <c r="N1" s="1372"/>
      <c r="O1" s="1372"/>
      <c r="P1" s="1372"/>
      <c r="Q1" s="1372"/>
      <c r="R1" s="1372"/>
      <c r="S1" s="1372"/>
      <c r="T1" s="1372"/>
      <c r="U1" s="1372"/>
      <c r="V1" s="1372"/>
      <c r="W1" s="1372"/>
      <c r="X1" s="1372"/>
      <c r="Y1" s="1372"/>
      <c r="Z1" s="1372"/>
      <c r="AA1" s="1372"/>
      <c r="AB1" s="1372"/>
      <c r="AC1" s="1372"/>
      <c r="AD1" s="1372"/>
      <c r="AE1" s="1372"/>
      <c r="AF1" s="1372"/>
      <c r="AG1" s="1372"/>
      <c r="AH1" s="1372"/>
      <c r="AI1" s="1372"/>
      <c r="AJ1" s="1372"/>
      <c r="AK1" s="1372"/>
      <c r="AL1" s="1372"/>
      <c r="AM1" s="1372"/>
      <c r="AN1" s="1372"/>
      <c r="AO1" s="1372"/>
      <c r="AP1" s="1372"/>
      <c r="AQ1" s="1372"/>
      <c r="AR1" s="1372"/>
      <c r="AS1" s="1372"/>
      <c r="AT1" s="1372"/>
      <c r="AU1" s="1372"/>
      <c r="AV1" s="1372"/>
      <c r="AW1" s="1372"/>
      <c r="AX1" s="1372"/>
      <c r="AY1" s="1372"/>
      <c r="AZ1" s="1372"/>
      <c r="BA1" s="1372"/>
      <c r="BB1" s="1372"/>
      <c r="BC1" s="1372"/>
      <c r="BD1" s="1372"/>
      <c r="BE1" s="1372"/>
      <c r="BF1" s="1372"/>
      <c r="BG1" s="1372"/>
      <c r="BH1" s="1372"/>
      <c r="BI1" s="1372"/>
      <c r="BJ1" s="1372"/>
      <c r="BK1" s="1372"/>
    </row>
    <row r="2" spans="3:64" ht="70.900000000000006" customHeight="1" thickBot="1">
      <c r="T2" s="1373" t="s">
        <v>778</v>
      </c>
      <c r="U2" s="1373"/>
      <c r="V2" s="1373"/>
      <c r="W2" s="1373"/>
      <c r="X2" s="1373"/>
      <c r="Y2" s="1373"/>
      <c r="Z2" s="1373"/>
      <c r="AA2" s="1373"/>
      <c r="AB2" s="1373"/>
      <c r="AC2" s="1373"/>
      <c r="AD2" s="1373"/>
      <c r="AE2" s="1373"/>
      <c r="AF2" s="1373"/>
      <c r="AG2" s="1373"/>
      <c r="AH2" s="1373"/>
      <c r="AI2" s="1373"/>
      <c r="AJ2" s="1373"/>
      <c r="AK2" s="1373"/>
      <c r="AL2" s="1373"/>
      <c r="AM2" s="1373"/>
      <c r="AN2" s="1373"/>
      <c r="AO2" s="1373"/>
      <c r="AP2" s="1373"/>
      <c r="AQ2" s="1373"/>
      <c r="AR2" s="1373"/>
      <c r="AS2" s="1373"/>
      <c r="AT2" s="1373"/>
      <c r="AU2" s="1373"/>
      <c r="AV2" s="1373"/>
      <c r="AW2" s="1373"/>
    </row>
    <row r="3" spans="3:64" ht="15" customHeight="1">
      <c r="R3" s="1380"/>
      <c r="S3" s="1381"/>
      <c r="T3" s="1381"/>
      <c r="U3" s="1381"/>
      <c r="V3" s="1381"/>
      <c r="W3" s="1381"/>
      <c r="X3" s="1381"/>
      <c r="Y3" s="1381"/>
      <c r="Z3" s="1381"/>
      <c r="AA3" s="1381"/>
      <c r="AB3" s="1381"/>
      <c r="AC3" s="1381"/>
      <c r="AD3" s="1381"/>
      <c r="AE3" s="1381"/>
      <c r="AF3" s="1381"/>
      <c r="AG3" s="1381"/>
      <c r="AH3" s="1381"/>
      <c r="AI3" s="1381"/>
      <c r="AJ3" s="1381"/>
      <c r="AK3" s="1381"/>
      <c r="AL3" s="1381"/>
      <c r="AM3" s="1381"/>
      <c r="AN3" s="1381"/>
      <c r="AO3" s="1381"/>
      <c r="AP3" s="1381"/>
      <c r="AQ3" s="1381"/>
      <c r="AR3" s="1381"/>
      <c r="AS3" s="1381"/>
      <c r="AT3" s="1381"/>
      <c r="AU3" s="1381"/>
      <c r="AV3" s="1381"/>
      <c r="AW3" s="1382"/>
    </row>
    <row r="4" spans="3:64" ht="15" customHeight="1">
      <c r="R4" s="1383"/>
      <c r="S4" s="1384"/>
      <c r="T4" s="1384"/>
      <c r="U4" s="1384"/>
      <c r="V4" s="1384"/>
      <c r="W4" s="1384"/>
      <c r="X4" s="1384"/>
      <c r="Y4" s="1384"/>
      <c r="Z4" s="1384"/>
      <c r="AA4" s="1384"/>
      <c r="AB4" s="1384"/>
      <c r="AC4" s="1384"/>
      <c r="AD4" s="1384"/>
      <c r="AE4" s="1384"/>
      <c r="AF4" s="1384"/>
      <c r="AG4" s="1384"/>
      <c r="AH4" s="1384"/>
      <c r="AI4" s="1384"/>
      <c r="AJ4" s="1384"/>
      <c r="AK4" s="1384"/>
      <c r="AL4" s="1384"/>
      <c r="AM4" s="1384"/>
      <c r="AN4" s="1384"/>
      <c r="AO4" s="1384"/>
      <c r="AP4" s="1384"/>
      <c r="AQ4" s="1384"/>
      <c r="AR4" s="1384"/>
      <c r="AS4" s="1384"/>
      <c r="AT4" s="1384"/>
      <c r="AU4" s="1384"/>
      <c r="AV4" s="1384"/>
      <c r="AW4" s="1385"/>
    </row>
    <row r="5" spans="3:64" ht="15" customHeight="1">
      <c r="R5" s="1383"/>
      <c r="S5" s="1384"/>
      <c r="T5" s="1384"/>
      <c r="U5" s="1384"/>
      <c r="V5" s="1384"/>
      <c r="W5" s="1384"/>
      <c r="X5" s="1384"/>
      <c r="Y5" s="1384"/>
      <c r="Z5" s="1384"/>
      <c r="AA5" s="1384"/>
      <c r="AB5" s="1384"/>
      <c r="AC5" s="1384"/>
      <c r="AD5" s="1384"/>
      <c r="AE5" s="1384"/>
      <c r="AF5" s="1384"/>
      <c r="AG5" s="1384"/>
      <c r="AH5" s="1384"/>
      <c r="AI5" s="1384"/>
      <c r="AJ5" s="1384"/>
      <c r="AK5" s="1384"/>
      <c r="AL5" s="1384"/>
      <c r="AM5" s="1384"/>
      <c r="AN5" s="1384"/>
      <c r="AO5" s="1384"/>
      <c r="AP5" s="1384"/>
      <c r="AQ5" s="1384"/>
      <c r="AR5" s="1384"/>
      <c r="AS5" s="1384"/>
      <c r="AT5" s="1384"/>
      <c r="AU5" s="1384"/>
      <c r="AV5" s="1384"/>
      <c r="AW5" s="1385"/>
    </row>
    <row r="6" spans="3:64" ht="15.6" customHeight="1" thickBot="1">
      <c r="R6" s="1386"/>
      <c r="S6" s="1387"/>
      <c r="T6" s="1387"/>
      <c r="U6" s="1387"/>
      <c r="V6" s="1387"/>
      <c r="W6" s="1387"/>
      <c r="X6" s="1387"/>
      <c r="Y6" s="1387"/>
      <c r="Z6" s="1387"/>
      <c r="AA6" s="1387"/>
      <c r="AB6" s="1387"/>
      <c r="AC6" s="1387"/>
      <c r="AD6" s="1387"/>
      <c r="AE6" s="1387"/>
      <c r="AF6" s="1387"/>
      <c r="AG6" s="1387"/>
      <c r="AH6" s="1387"/>
      <c r="AI6" s="1387"/>
      <c r="AJ6" s="1387"/>
      <c r="AK6" s="1387"/>
      <c r="AL6" s="1387"/>
      <c r="AM6" s="1387"/>
      <c r="AN6" s="1387"/>
      <c r="AO6" s="1387"/>
      <c r="AP6" s="1387"/>
      <c r="AQ6" s="1387"/>
      <c r="AR6" s="1387"/>
      <c r="AS6" s="1387"/>
      <c r="AT6" s="1387"/>
      <c r="AU6" s="1387"/>
      <c r="AV6" s="1387"/>
      <c r="AW6" s="1388"/>
    </row>
    <row r="7" spans="3:64" ht="40.9" customHeight="1">
      <c r="H7" s="475"/>
      <c r="M7" s="1376"/>
      <c r="N7" s="1376"/>
      <c r="O7" s="644" t="s">
        <v>582</v>
      </c>
      <c r="T7" s="475"/>
      <c r="U7" s="475"/>
      <c r="V7" s="475"/>
      <c r="W7" s="475"/>
      <c r="X7" s="475"/>
      <c r="Y7" s="475"/>
      <c r="Z7" s="475"/>
      <c r="AA7" s="475"/>
      <c r="AE7" s="475"/>
      <c r="AG7" s="484"/>
      <c r="AL7" s="475"/>
      <c r="AM7" s="475"/>
      <c r="AN7" s="475"/>
      <c r="AO7" s="475"/>
      <c r="AP7" s="475"/>
      <c r="AQ7" s="475"/>
      <c r="AR7" s="475"/>
      <c r="AS7" s="475"/>
      <c r="AT7" s="475"/>
      <c r="AZ7" s="475"/>
      <c r="BA7" s="646" t="s">
        <v>582</v>
      </c>
      <c r="BB7" s="1376"/>
      <c r="BC7" s="1376"/>
    </row>
    <row r="8" spans="3:64" ht="40.9" customHeight="1">
      <c r="M8" s="1376"/>
      <c r="N8" s="1376"/>
      <c r="O8" s="644" t="s">
        <v>583</v>
      </c>
      <c r="AG8" s="476"/>
      <c r="BA8" s="646" t="s">
        <v>583</v>
      </c>
      <c r="BB8" s="1376"/>
      <c r="BC8" s="1376"/>
    </row>
    <row r="9" spans="3:64" ht="40.9" customHeight="1">
      <c r="M9" s="1377"/>
      <c r="N9" s="1377"/>
      <c r="O9" s="644" t="s">
        <v>584</v>
      </c>
      <c r="S9" s="477"/>
      <c r="T9" s="477"/>
      <c r="U9" s="477"/>
      <c r="V9" s="477"/>
      <c r="W9" s="477"/>
      <c r="X9" s="477"/>
      <c r="Y9" s="477"/>
      <c r="Z9" s="477"/>
      <c r="AA9" s="477"/>
      <c r="AB9" s="477"/>
      <c r="AC9" s="477"/>
      <c r="AD9" s="477"/>
      <c r="AE9" s="477"/>
      <c r="AF9" s="477"/>
      <c r="AG9" s="478"/>
      <c r="AL9" s="477"/>
      <c r="AM9" s="477"/>
      <c r="AN9" s="477"/>
      <c r="AO9" s="477"/>
      <c r="AP9" s="477"/>
      <c r="AQ9" s="477"/>
      <c r="AR9" s="477"/>
      <c r="AS9" s="477"/>
      <c r="AT9" s="477"/>
      <c r="AU9" s="477"/>
      <c r="BA9" s="646" t="s">
        <v>584</v>
      </c>
      <c r="BB9" s="1377"/>
      <c r="BC9" s="1377"/>
    </row>
    <row r="10" spans="3:64" ht="40.9" customHeight="1">
      <c r="E10" s="491"/>
      <c r="F10" s="492"/>
      <c r="G10" s="602"/>
      <c r="H10" s="493"/>
      <c r="I10" s="492"/>
      <c r="J10" s="492"/>
      <c r="K10" s="493"/>
      <c r="L10" s="493"/>
      <c r="M10" s="492"/>
      <c r="N10" s="492"/>
      <c r="O10" s="493"/>
      <c r="Q10" s="494"/>
      <c r="R10" s="779"/>
      <c r="V10" s="493"/>
      <c r="W10" s="493"/>
      <c r="X10" s="493"/>
      <c r="Y10" s="493"/>
      <c r="Z10" s="505"/>
      <c r="AA10" s="492"/>
      <c r="AB10" s="1375" t="s">
        <v>387</v>
      </c>
      <c r="AC10" s="1375"/>
      <c r="AD10" s="1375"/>
      <c r="AE10" s="1375"/>
      <c r="AF10" s="1375"/>
      <c r="AG10" s="1375"/>
      <c r="AH10" s="1375"/>
      <c r="AI10" s="1375"/>
      <c r="AJ10" s="1375"/>
      <c r="AK10" s="1375"/>
      <c r="AL10" s="1375"/>
      <c r="AM10" s="1375"/>
      <c r="AN10" s="600"/>
      <c r="AO10" s="496"/>
      <c r="AP10" s="496"/>
      <c r="AQ10" s="493"/>
      <c r="AR10" s="493"/>
      <c r="AS10" s="493"/>
      <c r="AT10" s="493"/>
      <c r="AU10" s="493"/>
      <c r="AV10" s="778"/>
      <c r="AW10" s="606"/>
      <c r="AX10" s="493"/>
      <c r="AY10" s="492"/>
      <c r="AZ10" s="492"/>
      <c r="BA10" s="492"/>
      <c r="BB10" s="493"/>
      <c r="BC10" s="493"/>
      <c r="BD10" s="493"/>
      <c r="BE10" s="493"/>
      <c r="BF10" s="602"/>
      <c r="BG10" s="493"/>
      <c r="BH10" s="497"/>
      <c r="BI10" s="480"/>
      <c r="BJ10" s="480"/>
      <c r="BK10" s="480"/>
      <c r="BL10" s="480"/>
    </row>
    <row r="11" spans="3:64" ht="49.9" customHeight="1">
      <c r="D11" s="479"/>
      <c r="E11" s="479"/>
      <c r="F11" s="493"/>
      <c r="G11" s="1378"/>
      <c r="H11" s="1378"/>
      <c r="I11" s="477"/>
      <c r="J11" s="477"/>
      <c r="K11" s="498"/>
      <c r="L11" s="498"/>
      <c r="M11" s="498"/>
      <c r="N11" s="498"/>
      <c r="O11" s="493"/>
      <c r="Q11" s="494"/>
      <c r="R11" s="493"/>
      <c r="V11" s="493"/>
      <c r="W11" s="493"/>
      <c r="X11" s="477"/>
      <c r="Y11" s="477"/>
      <c r="Z11" s="499"/>
      <c r="AA11" s="1378"/>
      <c r="AB11" s="1378"/>
      <c r="AC11" s="1379" t="s">
        <v>662</v>
      </c>
      <c r="AD11" s="1379"/>
      <c r="AE11" s="1379"/>
      <c r="AF11" s="1379"/>
      <c r="AG11" s="1379"/>
      <c r="AH11" s="1379"/>
      <c r="AI11" s="1379"/>
      <c r="AJ11" s="1379"/>
      <c r="AK11" s="1379"/>
      <c r="AL11" s="1379"/>
      <c r="AM11" s="630"/>
      <c r="AN11" s="1378"/>
      <c r="AO11" s="1378"/>
      <c r="AP11" s="477"/>
      <c r="AQ11" s="588"/>
      <c r="AR11" s="493"/>
      <c r="AS11" s="493"/>
      <c r="AT11" s="493"/>
      <c r="AU11" s="493"/>
      <c r="AW11" s="478"/>
      <c r="AX11" s="493"/>
      <c r="AY11" s="492"/>
      <c r="AZ11" s="492"/>
      <c r="BA11" s="492"/>
      <c r="BB11" s="493"/>
      <c r="BC11" s="498"/>
      <c r="BD11" s="498"/>
      <c r="BE11" s="498"/>
      <c r="BF11" s="1378"/>
      <c r="BG11" s="1378"/>
      <c r="BH11" s="497"/>
      <c r="BI11" s="480"/>
      <c r="BJ11" s="480"/>
      <c r="BK11" s="480"/>
      <c r="BL11" s="480"/>
    </row>
    <row r="12" spans="3:64" ht="40.9" customHeight="1">
      <c r="E12" s="491"/>
      <c r="F12" s="499"/>
      <c r="G12" s="602"/>
      <c r="H12" s="476"/>
      <c r="L12" s="493"/>
      <c r="M12" s="500"/>
      <c r="O12" s="1374" t="s">
        <v>388</v>
      </c>
      <c r="P12" s="1374"/>
      <c r="Q12" s="1374"/>
      <c r="R12" s="1374"/>
      <c r="S12" s="1374"/>
      <c r="T12" s="1374"/>
      <c r="U12" s="500"/>
      <c r="V12" s="496"/>
      <c r="W12" s="496"/>
      <c r="Z12" s="606"/>
      <c r="AB12" s="630"/>
      <c r="AC12" s="630"/>
      <c r="AD12" s="630"/>
      <c r="AE12" s="501"/>
      <c r="AF12" s="630"/>
      <c r="AG12" s="630"/>
      <c r="AH12" s="630"/>
      <c r="AI12" s="630"/>
      <c r="AJ12" s="630"/>
      <c r="AK12" s="630"/>
      <c r="AL12" s="630"/>
      <c r="AM12" s="630"/>
      <c r="AO12" s="492"/>
      <c r="AP12" s="510"/>
      <c r="AQ12" s="501"/>
      <c r="AR12" s="496"/>
      <c r="AS12" s="496"/>
      <c r="AT12" s="496"/>
      <c r="AU12" s="1374" t="s">
        <v>388</v>
      </c>
      <c r="AV12" s="1374"/>
      <c r="AW12" s="1374"/>
      <c r="AX12" s="1374"/>
      <c r="AY12" s="1374"/>
      <c r="AZ12" s="1374"/>
      <c r="BA12" s="500"/>
      <c r="BB12" s="495"/>
      <c r="BE12" s="608"/>
      <c r="BF12" s="602"/>
      <c r="BG12" s="492"/>
      <c r="BH12" s="502"/>
    </row>
    <row r="13" spans="3:64" ht="30" customHeight="1">
      <c r="E13" s="491"/>
      <c r="F13" s="492"/>
      <c r="H13" s="476"/>
      <c r="L13" s="493"/>
      <c r="M13" s="499"/>
      <c r="O13" s="1401" t="s">
        <v>653</v>
      </c>
      <c r="P13" s="1401"/>
      <c r="Q13" s="1401"/>
      <c r="R13" s="1401"/>
      <c r="S13" s="1401"/>
      <c r="T13" s="1401"/>
      <c r="U13" s="493"/>
      <c r="V13" s="492"/>
      <c r="W13" s="492"/>
      <c r="Z13" s="476"/>
      <c r="AO13" s="492"/>
      <c r="AP13" s="510"/>
      <c r="AQ13" s="492"/>
      <c r="AR13" s="492"/>
      <c r="AT13" s="493"/>
      <c r="AU13" s="1393" t="s">
        <v>523</v>
      </c>
      <c r="AV13" s="1393"/>
      <c r="AW13" s="1393"/>
      <c r="AX13" s="1393"/>
      <c r="AY13" s="1393"/>
      <c r="AZ13" s="1393"/>
      <c r="BA13" s="493"/>
      <c r="BB13" s="492"/>
      <c r="BE13" s="504"/>
      <c r="BF13" s="492"/>
      <c r="BG13" s="492"/>
      <c r="BH13" s="502"/>
    </row>
    <row r="14" spans="3:64" ht="49.9" customHeight="1">
      <c r="D14" s="1378"/>
      <c r="E14" s="1378"/>
      <c r="H14" s="643"/>
      <c r="I14" s="498"/>
      <c r="L14" s="477"/>
      <c r="M14" s="1378"/>
      <c r="N14" s="1378"/>
      <c r="O14" s="493"/>
      <c r="P14" s="493"/>
      <c r="Q14" s="493"/>
      <c r="R14" s="493"/>
      <c r="S14" s="493"/>
      <c r="T14" s="1378"/>
      <c r="U14" s="1378"/>
      <c r="V14" s="506"/>
      <c r="W14" s="506"/>
      <c r="Z14" s="478"/>
      <c r="AA14" s="477"/>
      <c r="AB14" s="477"/>
      <c r="AC14" s="477"/>
      <c r="AD14" s="477"/>
      <c r="AE14" s="1378"/>
      <c r="AF14" s="1378"/>
      <c r="AJ14" s="1378"/>
      <c r="AK14" s="1378"/>
      <c r="AL14" s="617"/>
      <c r="AM14" s="477"/>
      <c r="AN14" s="477"/>
      <c r="AO14" s="618"/>
      <c r="AP14" s="601"/>
      <c r="AQ14" s="507"/>
      <c r="AR14" s="506"/>
      <c r="AS14" s="1378"/>
      <c r="AT14" s="1378"/>
      <c r="AU14" s="493"/>
      <c r="AV14" s="493"/>
      <c r="AW14" s="493"/>
      <c r="AX14" s="493"/>
      <c r="AY14" s="493"/>
      <c r="AZ14" s="1378"/>
      <c r="BA14" s="1378"/>
      <c r="BB14" s="506"/>
      <c r="BE14" s="508"/>
      <c r="BF14" s="601"/>
      <c r="BG14" s="477"/>
      <c r="BH14" s="477"/>
      <c r="BI14" s="1378"/>
      <c r="BJ14" s="1378"/>
    </row>
    <row r="15" spans="3:64" ht="30" customHeight="1">
      <c r="D15" s="509"/>
      <c r="E15" s="509"/>
      <c r="F15" s="1389" t="s">
        <v>649</v>
      </c>
      <c r="G15" s="1390"/>
      <c r="H15" s="1390"/>
      <c r="I15" s="1390"/>
      <c r="J15" s="1390"/>
      <c r="K15" s="1390"/>
      <c r="L15" s="1391"/>
      <c r="M15" s="492"/>
      <c r="N15" s="492"/>
      <c r="Q15" s="492"/>
      <c r="R15" s="492"/>
      <c r="S15" s="492"/>
      <c r="T15" s="492"/>
      <c r="V15" s="1389" t="s">
        <v>650</v>
      </c>
      <c r="W15" s="1390"/>
      <c r="X15" s="1390"/>
      <c r="Y15" s="1390"/>
      <c r="Z15" s="1390"/>
      <c r="AA15" s="1390"/>
      <c r="AB15" s="1390"/>
      <c r="AC15" s="1390"/>
      <c r="AD15" s="1391"/>
      <c r="AH15" s="492"/>
      <c r="AI15" s="492"/>
      <c r="AJ15" s="492"/>
      <c r="AK15" s="504"/>
      <c r="AL15" s="607"/>
      <c r="AM15" s="1393" t="s">
        <v>522</v>
      </c>
      <c r="AN15" s="1393"/>
      <c r="AO15" s="1393"/>
      <c r="AP15" s="1393"/>
      <c r="AQ15" s="1393"/>
      <c r="AR15" s="608"/>
      <c r="AS15" s="489"/>
      <c r="AT15" s="492"/>
      <c r="AU15" s="492"/>
      <c r="AV15" s="492"/>
      <c r="AW15" s="492"/>
      <c r="AX15" s="492"/>
      <c r="AY15" s="492"/>
      <c r="AZ15" s="602"/>
      <c r="BA15" s="504"/>
      <c r="BB15" s="784"/>
      <c r="BC15" s="1390" t="s">
        <v>516</v>
      </c>
      <c r="BD15" s="1390"/>
      <c r="BE15" s="1390"/>
      <c r="BF15" s="1390"/>
      <c r="BG15" s="1390"/>
      <c r="BH15" s="589"/>
      <c r="BI15" s="480"/>
    </row>
    <row r="16" spans="3:64" ht="30" customHeight="1">
      <c r="D16" s="509"/>
      <c r="E16" s="509"/>
      <c r="F16" s="1392"/>
      <c r="G16" s="1393"/>
      <c r="H16" s="1393"/>
      <c r="I16" s="1393"/>
      <c r="J16" s="1393"/>
      <c r="K16" s="1393"/>
      <c r="L16" s="1394"/>
      <c r="M16" s="493"/>
      <c r="N16" s="493"/>
      <c r="Q16" s="493"/>
      <c r="R16" s="493"/>
      <c r="S16" s="493"/>
      <c r="T16" s="493"/>
      <c r="U16" s="476"/>
      <c r="V16" s="1392"/>
      <c r="W16" s="1393"/>
      <c r="X16" s="1393"/>
      <c r="Y16" s="1393"/>
      <c r="Z16" s="1393"/>
      <c r="AA16" s="1393"/>
      <c r="AB16" s="1393"/>
      <c r="AC16" s="1393"/>
      <c r="AD16" s="1394"/>
      <c r="AE16" s="493"/>
      <c r="AH16" s="492"/>
      <c r="AI16" s="492"/>
      <c r="AJ16" s="492"/>
      <c r="AK16" s="504"/>
      <c r="AL16" s="482"/>
      <c r="AM16" s="1393"/>
      <c r="AN16" s="1393"/>
      <c r="AO16" s="1393"/>
      <c r="AP16" s="1393"/>
      <c r="AQ16" s="1393"/>
      <c r="AR16" s="504"/>
      <c r="AS16" s="489"/>
      <c r="AT16" s="492"/>
      <c r="AU16" s="492"/>
      <c r="AV16" s="492"/>
      <c r="AW16" s="492"/>
      <c r="AX16" s="492"/>
      <c r="AY16" s="492"/>
      <c r="AZ16" s="602"/>
      <c r="BA16" s="504"/>
      <c r="BB16" s="492"/>
      <c r="BC16" s="1393"/>
      <c r="BD16" s="1393"/>
      <c r="BE16" s="1393"/>
      <c r="BF16" s="1393"/>
      <c r="BG16" s="1393"/>
      <c r="BH16" s="619"/>
      <c r="BI16" s="487"/>
    </row>
    <row r="17" spans="1:64" ht="49.9" customHeight="1">
      <c r="D17" s="481"/>
      <c r="E17" s="481"/>
      <c r="F17" s="510"/>
      <c r="G17" s="497"/>
      <c r="I17" s="1378"/>
      <c r="J17" s="1378"/>
      <c r="K17" s="477"/>
      <c r="L17" s="478"/>
      <c r="M17" s="477"/>
      <c r="N17" s="477"/>
      <c r="O17" s="1378"/>
      <c r="P17" s="1378"/>
      <c r="Q17" s="493"/>
      <c r="R17" s="1378"/>
      <c r="S17" s="1378"/>
      <c r="T17" s="498"/>
      <c r="U17" s="478"/>
      <c r="V17" s="506"/>
      <c r="W17" s="507"/>
      <c r="X17" s="1378"/>
      <c r="Y17" s="1378"/>
      <c r="AA17" s="1378"/>
      <c r="AB17" s="1378"/>
      <c r="AC17" s="477"/>
      <c r="AD17" s="508"/>
      <c r="AE17" s="507"/>
      <c r="AF17" s="477"/>
      <c r="AG17" s="1378"/>
      <c r="AH17" s="1378"/>
      <c r="AI17" s="492"/>
      <c r="AJ17" s="492"/>
      <c r="AK17" s="504"/>
      <c r="AM17" s="492"/>
      <c r="AN17" s="505"/>
      <c r="AO17" s="1378"/>
      <c r="AP17" s="1378"/>
      <c r="AQ17" s="507"/>
      <c r="AR17" s="513"/>
      <c r="AS17" s="506"/>
      <c r="AT17" s="498"/>
      <c r="AU17" s="1378"/>
      <c r="AV17" s="1378"/>
      <c r="AW17" s="493"/>
      <c r="AX17" s="1378"/>
      <c r="AY17" s="1378"/>
      <c r="AZ17" s="498"/>
      <c r="BA17" s="513"/>
      <c r="BB17" s="507"/>
      <c r="BC17" s="507"/>
      <c r="BD17" s="1378"/>
      <c r="BE17" s="1378"/>
      <c r="BF17" s="511"/>
      <c r="BH17" s="619"/>
      <c r="BI17" s="487"/>
    </row>
    <row r="18" spans="1:64" ht="30" customHeight="1">
      <c r="A18" s="485"/>
      <c r="B18" s="485"/>
      <c r="C18" s="485"/>
      <c r="D18" s="480"/>
      <c r="E18" s="483"/>
      <c r="F18" s="590"/>
      <c r="G18" s="493"/>
      <c r="H18" s="1401"/>
      <c r="I18" s="1401"/>
      <c r="J18" s="1401"/>
      <c r="K18" s="1389" t="s">
        <v>637</v>
      </c>
      <c r="L18" s="1390"/>
      <c r="M18" s="1390"/>
      <c r="N18" s="1391"/>
      <c r="P18" s="489"/>
      <c r="Q18" s="489"/>
      <c r="R18" s="492"/>
      <c r="S18" s="504"/>
      <c r="T18" s="1389" t="s">
        <v>636</v>
      </c>
      <c r="U18" s="1390"/>
      <c r="V18" s="1390"/>
      <c r="W18" s="1391"/>
      <c r="X18" s="492"/>
      <c r="Y18" s="492"/>
      <c r="Z18" s="492"/>
      <c r="AA18" s="492"/>
      <c r="AB18" s="492"/>
      <c r="AC18" s="1389" t="s">
        <v>638</v>
      </c>
      <c r="AD18" s="1390"/>
      <c r="AE18" s="1390"/>
      <c r="AF18" s="1391"/>
      <c r="AG18" s="489"/>
      <c r="AH18" s="489"/>
      <c r="AI18" s="492"/>
      <c r="AJ18" s="489"/>
      <c r="AK18" s="504"/>
      <c r="AN18" s="489"/>
      <c r="AO18" s="489"/>
      <c r="AP18" s="783"/>
      <c r="AQ18" s="1389" t="s">
        <v>635</v>
      </c>
      <c r="AR18" s="1390"/>
      <c r="AS18" s="1390"/>
      <c r="AT18" s="1391"/>
      <c r="AU18" s="489"/>
      <c r="AV18" s="489"/>
      <c r="AW18" s="489"/>
      <c r="AX18" s="492"/>
      <c r="AY18" s="504"/>
      <c r="AZ18" s="1389" t="s">
        <v>639</v>
      </c>
      <c r="BA18" s="1390"/>
      <c r="BB18" s="1390"/>
      <c r="BC18" s="1391"/>
      <c r="BD18" s="492"/>
      <c r="BE18" s="492"/>
      <c r="BF18" s="492"/>
      <c r="BG18" s="493"/>
      <c r="BH18" s="619"/>
      <c r="BI18" s="487"/>
      <c r="BJ18" s="480"/>
    </row>
    <row r="19" spans="1:64" ht="30" customHeight="1">
      <c r="A19" s="485"/>
      <c r="B19" s="485"/>
      <c r="C19" s="485"/>
      <c r="D19" s="480"/>
      <c r="E19" s="483"/>
      <c r="F19" s="590"/>
      <c r="G19" s="493"/>
      <c r="H19" s="1401"/>
      <c r="I19" s="1401"/>
      <c r="J19" s="1401"/>
      <c r="K19" s="1392"/>
      <c r="L19" s="1393"/>
      <c r="M19" s="1393"/>
      <c r="N19" s="1394"/>
      <c r="P19" s="489"/>
      <c r="Q19" s="489"/>
      <c r="R19" s="492"/>
      <c r="S19" s="504"/>
      <c r="T19" s="1392"/>
      <c r="U19" s="1393"/>
      <c r="V19" s="1393"/>
      <c r="W19" s="1394"/>
      <c r="X19" s="492"/>
      <c r="Y19" s="492"/>
      <c r="Z19" s="492"/>
      <c r="AA19" s="492"/>
      <c r="AB19" s="492"/>
      <c r="AC19" s="1392"/>
      <c r="AD19" s="1393"/>
      <c r="AE19" s="1393"/>
      <c r="AF19" s="1394"/>
      <c r="AG19" s="489"/>
      <c r="AH19" s="489"/>
      <c r="AI19" s="492"/>
      <c r="AJ19" s="489"/>
      <c r="AK19" s="504"/>
      <c r="AN19" s="489"/>
      <c r="AO19" s="489"/>
      <c r="AP19" s="783"/>
      <c r="AQ19" s="1392"/>
      <c r="AR19" s="1393"/>
      <c r="AS19" s="1393"/>
      <c r="AT19" s="1394"/>
      <c r="AU19" s="489"/>
      <c r="AV19" s="489"/>
      <c r="AW19" s="489"/>
      <c r="AX19" s="492"/>
      <c r="AY19" s="504"/>
      <c r="AZ19" s="1392"/>
      <c r="BA19" s="1393"/>
      <c r="BB19" s="1393"/>
      <c r="BC19" s="1394"/>
      <c r="BD19" s="492"/>
      <c r="BE19" s="492"/>
      <c r="BF19" s="492"/>
      <c r="BG19" s="493"/>
      <c r="BH19" s="619"/>
      <c r="BI19" s="487"/>
      <c r="BJ19" s="480"/>
    </row>
    <row r="20" spans="1:64" s="515" customFormat="1" ht="69.75" customHeight="1">
      <c r="D20" s="480"/>
      <c r="E20" s="483"/>
      <c r="F20" s="480"/>
      <c r="G20" s="480"/>
      <c r="H20" s="493"/>
      <c r="I20" s="497"/>
      <c r="J20" s="504"/>
      <c r="K20" s="493"/>
      <c r="L20" s="480"/>
      <c r="M20" s="497"/>
      <c r="N20" s="503"/>
      <c r="O20" s="492"/>
      <c r="P20" s="480"/>
      <c r="Q20" s="480"/>
      <c r="R20" s="435"/>
      <c r="S20" s="476"/>
      <c r="T20" s="435"/>
      <c r="U20" s="435"/>
      <c r="V20" s="435"/>
      <c r="W20" s="476"/>
      <c r="X20" s="435"/>
      <c r="Y20" s="435"/>
      <c r="Z20" s="492"/>
      <c r="AA20" s="492"/>
      <c r="AB20" s="503"/>
      <c r="AC20" s="487"/>
      <c r="AD20" s="480"/>
      <c r="AE20" s="492"/>
      <c r="AF20" s="503"/>
      <c r="AG20" s="487"/>
      <c r="AH20" s="480"/>
      <c r="AI20" s="435"/>
      <c r="AJ20" s="480"/>
      <c r="AK20" s="504"/>
      <c r="AL20" s="492"/>
      <c r="AM20" s="480"/>
      <c r="AN20" s="480"/>
      <c r="AO20" s="480"/>
      <c r="AP20" s="483"/>
      <c r="AQ20" s="480"/>
      <c r="AR20" s="480"/>
      <c r="AS20" s="480"/>
      <c r="AT20" s="483"/>
      <c r="AU20" s="480"/>
      <c r="AV20" s="480"/>
      <c r="AW20" s="480"/>
      <c r="AX20" s="435"/>
      <c r="AY20" s="476"/>
      <c r="AZ20" s="435"/>
      <c r="BA20" s="435"/>
      <c r="BB20" s="435"/>
      <c r="BC20" s="476"/>
      <c r="BD20" s="435"/>
      <c r="BE20" s="435"/>
      <c r="BF20" s="435"/>
      <c r="BG20" s="492"/>
      <c r="BH20" s="512"/>
      <c r="BI20" s="487"/>
      <c r="BJ20" s="480"/>
      <c r="BK20" s="435"/>
      <c r="BL20" s="435"/>
    </row>
    <row r="21" spans="1:64" s="515" customFormat="1" ht="26.45" customHeight="1" thickBot="1">
      <c r="D21" s="480"/>
      <c r="E21" s="483"/>
      <c r="F21" s="480"/>
      <c r="G21" s="480"/>
      <c r="H21" s="493"/>
      <c r="I21" s="497"/>
      <c r="J21" s="504"/>
      <c r="K21" s="493"/>
      <c r="L21" s="480"/>
      <c r="M21" s="497"/>
      <c r="N21" s="504"/>
      <c r="O21" s="493"/>
      <c r="P21" s="480"/>
      <c r="Q21" s="480"/>
      <c r="R21" s="435"/>
      <c r="S21" s="476"/>
      <c r="T21" s="435"/>
      <c r="U21" s="435"/>
      <c r="V21" s="435"/>
      <c r="W21" s="476"/>
      <c r="X21" s="435"/>
      <c r="Y21" s="435"/>
      <c r="Z21" s="492"/>
      <c r="AA21" s="492"/>
      <c r="AB21" s="503"/>
      <c r="AC21" s="487"/>
      <c r="AD21" s="480"/>
      <c r="AE21" s="492"/>
      <c r="AF21" s="503"/>
      <c r="AG21" s="487"/>
      <c r="AH21" s="480"/>
      <c r="AI21" s="435"/>
      <c r="AJ21" s="480"/>
      <c r="AK21" s="504"/>
      <c r="AL21" s="492"/>
      <c r="AM21" s="480"/>
      <c r="AN21" s="480"/>
      <c r="AO21" s="480"/>
      <c r="AP21" s="483"/>
      <c r="AQ21" s="480"/>
      <c r="AR21" s="480"/>
      <c r="AS21" s="480"/>
      <c r="AT21" s="483"/>
      <c r="AU21" s="480"/>
      <c r="AV21" s="480"/>
      <c r="AW21" s="480"/>
      <c r="AX21" s="435"/>
      <c r="AY21" s="476"/>
      <c r="AZ21" s="435"/>
      <c r="BA21" s="435"/>
      <c r="BB21" s="435"/>
      <c r="BC21" s="476"/>
      <c r="BD21" s="435"/>
      <c r="BE21" s="435"/>
      <c r="BF21" s="435"/>
      <c r="BG21" s="492"/>
      <c r="BH21" s="512"/>
      <c r="BI21" s="487"/>
      <c r="BJ21" s="480"/>
      <c r="BK21" s="435"/>
      <c r="BL21" s="435"/>
    </row>
    <row r="22" spans="1:64" ht="37.5">
      <c r="D22" s="1395" t="s">
        <v>472</v>
      </c>
      <c r="E22" s="1396"/>
      <c r="F22" s="1396"/>
      <c r="G22" s="1397"/>
      <c r="H22" s="610"/>
      <c r="I22" s="1395" t="s">
        <v>473</v>
      </c>
      <c r="J22" s="1396"/>
      <c r="K22" s="1396"/>
      <c r="L22" s="1397"/>
      <c r="M22" s="1395" t="s">
        <v>580</v>
      </c>
      <c r="N22" s="1396"/>
      <c r="O22" s="1396"/>
      <c r="P22" s="1397"/>
      <c r="Q22" s="609"/>
      <c r="R22" s="1395" t="s">
        <v>481</v>
      </c>
      <c r="S22" s="1396"/>
      <c r="T22" s="1396"/>
      <c r="U22" s="1397"/>
      <c r="V22" s="1395" t="s">
        <v>785</v>
      </c>
      <c r="W22" s="1396"/>
      <c r="X22" s="1396"/>
      <c r="Y22" s="1397"/>
      <c r="Z22" s="609"/>
      <c r="AA22" s="1395" t="s">
        <v>480</v>
      </c>
      <c r="AB22" s="1396"/>
      <c r="AC22" s="1396"/>
      <c r="AD22" s="1397"/>
      <c r="AE22" s="1395" t="s">
        <v>475</v>
      </c>
      <c r="AF22" s="1396"/>
      <c r="AG22" s="1396"/>
      <c r="AH22" s="1397"/>
      <c r="AI22" s="515"/>
      <c r="AJ22" s="1395" t="s">
        <v>479</v>
      </c>
      <c r="AK22" s="1396"/>
      <c r="AL22" s="1396"/>
      <c r="AM22" s="1397"/>
      <c r="AN22" s="609"/>
      <c r="AO22" s="1395" t="s">
        <v>474</v>
      </c>
      <c r="AP22" s="1396"/>
      <c r="AQ22" s="1396"/>
      <c r="AR22" s="1397"/>
      <c r="AS22" s="1395" t="s">
        <v>477</v>
      </c>
      <c r="AT22" s="1396"/>
      <c r="AU22" s="1396"/>
      <c r="AV22" s="1397"/>
      <c r="AW22" s="609"/>
      <c r="AX22" s="1395" t="s">
        <v>476</v>
      </c>
      <c r="AY22" s="1396"/>
      <c r="AZ22" s="1396"/>
      <c r="BA22" s="1397"/>
      <c r="BB22" s="1395" t="s">
        <v>581</v>
      </c>
      <c r="BC22" s="1396"/>
      <c r="BD22" s="1396"/>
      <c r="BE22" s="1397"/>
      <c r="BF22" s="611"/>
      <c r="BG22" s="1395" t="s">
        <v>478</v>
      </c>
      <c r="BH22" s="1396"/>
      <c r="BI22" s="1396"/>
      <c r="BJ22" s="1397"/>
    </row>
    <row r="23" spans="1:64" ht="37.5">
      <c r="D23" s="1398"/>
      <c r="E23" s="1399"/>
      <c r="F23" s="1399"/>
      <c r="G23" s="1400"/>
      <c r="H23" s="610"/>
      <c r="I23" s="1398"/>
      <c r="J23" s="1399"/>
      <c r="K23" s="1399"/>
      <c r="L23" s="1400"/>
      <c r="M23" s="1398"/>
      <c r="N23" s="1399"/>
      <c r="O23" s="1399"/>
      <c r="P23" s="1400"/>
      <c r="Q23" s="609"/>
      <c r="R23" s="1398"/>
      <c r="S23" s="1399"/>
      <c r="T23" s="1399"/>
      <c r="U23" s="1400"/>
      <c r="V23" s="1398"/>
      <c r="W23" s="1399"/>
      <c r="X23" s="1399"/>
      <c r="Y23" s="1400"/>
      <c r="Z23" s="609"/>
      <c r="AA23" s="1398"/>
      <c r="AB23" s="1399"/>
      <c r="AC23" s="1399"/>
      <c r="AD23" s="1400"/>
      <c r="AE23" s="1398"/>
      <c r="AF23" s="1399"/>
      <c r="AG23" s="1399"/>
      <c r="AH23" s="1400"/>
      <c r="AI23" s="515"/>
      <c r="AJ23" s="1398"/>
      <c r="AK23" s="1399"/>
      <c r="AL23" s="1399"/>
      <c r="AM23" s="1400"/>
      <c r="AN23" s="609"/>
      <c r="AO23" s="1398"/>
      <c r="AP23" s="1399"/>
      <c r="AQ23" s="1399"/>
      <c r="AR23" s="1400"/>
      <c r="AS23" s="1398"/>
      <c r="AT23" s="1399"/>
      <c r="AU23" s="1399"/>
      <c r="AV23" s="1400"/>
      <c r="AW23" s="609"/>
      <c r="AX23" s="1398"/>
      <c r="AY23" s="1399"/>
      <c r="AZ23" s="1399"/>
      <c r="BA23" s="1400"/>
      <c r="BB23" s="1398"/>
      <c r="BC23" s="1399"/>
      <c r="BD23" s="1399"/>
      <c r="BE23" s="1400"/>
      <c r="BF23" s="611"/>
      <c r="BG23" s="1398"/>
      <c r="BH23" s="1399"/>
      <c r="BI23" s="1399"/>
      <c r="BJ23" s="1400"/>
    </row>
    <row r="24" spans="1:64" ht="33">
      <c r="D24" s="591"/>
      <c r="E24" s="592"/>
      <c r="F24" s="592"/>
      <c r="G24" s="593"/>
      <c r="H24" s="490"/>
      <c r="I24" s="591"/>
      <c r="J24" s="592"/>
      <c r="K24" s="592"/>
      <c r="L24" s="593"/>
      <c r="M24" s="591"/>
      <c r="N24" s="592"/>
      <c r="O24" s="592"/>
      <c r="P24" s="593"/>
      <c r="Q24" s="489"/>
      <c r="R24" s="591"/>
      <c r="S24" s="592"/>
      <c r="T24" s="592"/>
      <c r="U24" s="593"/>
      <c r="V24" s="591"/>
      <c r="W24" s="592"/>
      <c r="X24" s="592"/>
      <c r="Y24" s="593"/>
      <c r="Z24" s="489"/>
      <c r="AA24" s="591"/>
      <c r="AB24" s="592"/>
      <c r="AC24" s="592"/>
      <c r="AD24" s="593"/>
      <c r="AE24" s="591"/>
      <c r="AF24" s="592"/>
      <c r="AG24" s="592"/>
      <c r="AH24" s="593"/>
      <c r="AI24" s="502"/>
      <c r="AJ24" s="591"/>
      <c r="AK24" s="592"/>
      <c r="AL24" s="592"/>
      <c r="AM24" s="593"/>
      <c r="AN24" s="489"/>
      <c r="AO24" s="591"/>
      <c r="AP24" s="592"/>
      <c r="AQ24" s="592"/>
      <c r="AR24" s="593"/>
      <c r="AS24" s="591"/>
      <c r="AT24" s="592"/>
      <c r="AU24" s="592"/>
      <c r="AV24" s="593"/>
      <c r="AW24" s="489"/>
      <c r="AX24" s="591"/>
      <c r="AY24" s="592"/>
      <c r="AZ24" s="592"/>
      <c r="BA24" s="593"/>
      <c r="BB24" s="591"/>
      <c r="BC24" s="592"/>
      <c r="BD24" s="592"/>
      <c r="BE24" s="593"/>
      <c r="BF24" s="488"/>
      <c r="BG24" s="1402"/>
      <c r="BH24" s="1403"/>
      <c r="BI24" s="1403"/>
      <c r="BJ24" s="1404"/>
    </row>
    <row r="25" spans="1:64" ht="33">
      <c r="D25" s="594"/>
      <c r="E25" s="595"/>
      <c r="F25" s="595"/>
      <c r="G25" s="596"/>
      <c r="H25" s="490"/>
      <c r="I25" s="594"/>
      <c r="J25" s="595"/>
      <c r="K25" s="595"/>
      <c r="L25" s="596"/>
      <c r="M25" s="594"/>
      <c r="N25" s="595"/>
      <c r="O25" s="595"/>
      <c r="P25" s="596"/>
      <c r="Q25" s="489"/>
      <c r="R25" s="594"/>
      <c r="S25" s="595"/>
      <c r="T25" s="595"/>
      <c r="U25" s="596"/>
      <c r="V25" s="594"/>
      <c r="W25" s="595"/>
      <c r="X25" s="595"/>
      <c r="Y25" s="596"/>
      <c r="Z25" s="489"/>
      <c r="AA25" s="594"/>
      <c r="AB25" s="595"/>
      <c r="AC25" s="595"/>
      <c r="AD25" s="596"/>
      <c r="AE25" s="594"/>
      <c r="AF25" s="595"/>
      <c r="AG25" s="595"/>
      <c r="AH25" s="596"/>
      <c r="AI25" s="502"/>
      <c r="AJ25" s="594"/>
      <c r="AK25" s="595"/>
      <c r="AL25" s="595"/>
      <c r="AM25" s="596"/>
      <c r="AN25" s="489"/>
      <c r="AO25" s="594"/>
      <c r="AP25" s="595"/>
      <c r="AQ25" s="595"/>
      <c r="AR25" s="596"/>
      <c r="AS25" s="594"/>
      <c r="AT25" s="595"/>
      <c r="AU25" s="595"/>
      <c r="AV25" s="596"/>
      <c r="AW25" s="489"/>
      <c r="AX25" s="594"/>
      <c r="AY25" s="595"/>
      <c r="AZ25" s="595"/>
      <c r="BA25" s="596"/>
      <c r="BB25" s="594"/>
      <c r="BC25" s="595"/>
      <c r="BD25" s="595"/>
      <c r="BE25" s="596"/>
      <c r="BF25" s="488"/>
      <c r="BG25" s="1405"/>
      <c r="BH25" s="1406"/>
      <c r="BI25" s="1406"/>
      <c r="BJ25" s="1407"/>
    </row>
    <row r="26" spans="1:64" ht="33">
      <c r="D26" s="594"/>
      <c r="E26" s="595"/>
      <c r="F26" s="595"/>
      <c r="G26" s="596"/>
      <c r="H26" s="490"/>
      <c r="I26" s="594"/>
      <c r="J26" s="595"/>
      <c r="K26" s="595"/>
      <c r="L26" s="596"/>
      <c r="M26" s="594"/>
      <c r="N26" s="595"/>
      <c r="O26" s="595"/>
      <c r="P26" s="596"/>
      <c r="Q26" s="489"/>
      <c r="R26" s="594"/>
      <c r="S26" s="595"/>
      <c r="T26" s="595"/>
      <c r="U26" s="596"/>
      <c r="V26" s="594"/>
      <c r="W26" s="595"/>
      <c r="X26" s="595"/>
      <c r="Y26" s="596"/>
      <c r="Z26" s="489"/>
      <c r="AA26" s="594"/>
      <c r="AB26" s="595"/>
      <c r="AC26" s="595"/>
      <c r="AD26" s="596"/>
      <c r="AE26" s="594"/>
      <c r="AF26" s="595"/>
      <c r="AG26" s="595"/>
      <c r="AH26" s="596"/>
      <c r="AI26" s="502"/>
      <c r="AJ26" s="594"/>
      <c r="AK26" s="595"/>
      <c r="AL26" s="595"/>
      <c r="AM26" s="596"/>
      <c r="AN26" s="489"/>
      <c r="AO26" s="594"/>
      <c r="AP26" s="595"/>
      <c r="AQ26" s="595"/>
      <c r="AR26" s="596"/>
      <c r="AS26" s="594"/>
      <c r="AT26" s="595"/>
      <c r="AU26" s="595"/>
      <c r="AV26" s="596"/>
      <c r="AW26" s="489"/>
      <c r="AX26" s="594"/>
      <c r="AY26" s="595"/>
      <c r="AZ26" s="595"/>
      <c r="BA26" s="596"/>
      <c r="BB26" s="594"/>
      <c r="BC26" s="595"/>
      <c r="BD26" s="595"/>
      <c r="BE26" s="596"/>
      <c r="BF26" s="488"/>
      <c r="BG26" s="1405"/>
      <c r="BH26" s="1406"/>
      <c r="BI26" s="1406"/>
      <c r="BJ26" s="1407"/>
    </row>
    <row r="27" spans="1:64" ht="33">
      <c r="D27" s="594"/>
      <c r="E27" s="595"/>
      <c r="F27" s="595"/>
      <c r="G27" s="596"/>
      <c r="H27" s="490"/>
      <c r="I27" s="594"/>
      <c r="J27" s="595"/>
      <c r="K27" s="595"/>
      <c r="L27" s="596"/>
      <c r="M27" s="594"/>
      <c r="N27" s="595"/>
      <c r="O27" s="595"/>
      <c r="P27" s="596"/>
      <c r="Q27" s="489"/>
      <c r="R27" s="594"/>
      <c r="S27" s="595"/>
      <c r="T27" s="595"/>
      <c r="U27" s="596"/>
      <c r="V27" s="594"/>
      <c r="W27" s="595"/>
      <c r="X27" s="595"/>
      <c r="Y27" s="596"/>
      <c r="Z27" s="489"/>
      <c r="AA27" s="594"/>
      <c r="AB27" s="595"/>
      <c r="AC27" s="595"/>
      <c r="AD27" s="596"/>
      <c r="AE27" s="594"/>
      <c r="AF27" s="595"/>
      <c r="AG27" s="595"/>
      <c r="AH27" s="596"/>
      <c r="AI27" s="502"/>
      <c r="AJ27" s="594"/>
      <c r="AK27" s="595"/>
      <c r="AL27" s="595"/>
      <c r="AM27" s="596"/>
      <c r="AN27" s="489"/>
      <c r="AO27" s="594"/>
      <c r="AP27" s="595"/>
      <c r="AQ27" s="595"/>
      <c r="AR27" s="596"/>
      <c r="AS27" s="594"/>
      <c r="AT27" s="595"/>
      <c r="AU27" s="595"/>
      <c r="AV27" s="596"/>
      <c r="AW27" s="489"/>
      <c r="AX27" s="594"/>
      <c r="AY27" s="595"/>
      <c r="AZ27" s="595"/>
      <c r="BA27" s="596"/>
      <c r="BB27" s="594"/>
      <c r="BC27" s="595"/>
      <c r="BD27" s="595"/>
      <c r="BE27" s="596"/>
      <c r="BF27" s="488"/>
      <c r="BG27" s="1405"/>
      <c r="BH27" s="1406"/>
      <c r="BI27" s="1406"/>
      <c r="BJ27" s="1407"/>
    </row>
    <row r="28" spans="1:64" ht="33">
      <c r="D28" s="594"/>
      <c r="E28" s="595"/>
      <c r="F28" s="595"/>
      <c r="G28" s="596"/>
      <c r="H28" s="490"/>
      <c r="I28" s="594"/>
      <c r="J28" s="595"/>
      <c r="K28" s="595"/>
      <c r="L28" s="596"/>
      <c r="M28" s="594"/>
      <c r="N28" s="595"/>
      <c r="O28" s="595"/>
      <c r="P28" s="596"/>
      <c r="Q28" s="489"/>
      <c r="R28" s="594"/>
      <c r="S28" s="595"/>
      <c r="T28" s="595"/>
      <c r="U28" s="596"/>
      <c r="V28" s="594"/>
      <c r="W28" s="595"/>
      <c r="X28" s="595"/>
      <c r="Y28" s="596"/>
      <c r="Z28" s="489"/>
      <c r="AA28" s="594"/>
      <c r="AB28" s="595"/>
      <c r="AC28" s="595"/>
      <c r="AD28" s="596"/>
      <c r="AE28" s="594"/>
      <c r="AF28" s="595"/>
      <c r="AG28" s="595"/>
      <c r="AH28" s="596"/>
      <c r="AI28" s="502"/>
      <c r="AJ28" s="594"/>
      <c r="AK28" s="595"/>
      <c r="AL28" s="595"/>
      <c r="AM28" s="596"/>
      <c r="AN28" s="489"/>
      <c r="AO28" s="594"/>
      <c r="AP28" s="595"/>
      <c r="AQ28" s="595"/>
      <c r="AR28" s="596"/>
      <c r="AS28" s="594"/>
      <c r="AT28" s="595"/>
      <c r="AU28" s="595"/>
      <c r="AV28" s="596"/>
      <c r="AW28" s="489"/>
      <c r="AX28" s="594"/>
      <c r="AY28" s="595"/>
      <c r="AZ28" s="595"/>
      <c r="BA28" s="596"/>
      <c r="BB28" s="594"/>
      <c r="BC28" s="595"/>
      <c r="BD28" s="595"/>
      <c r="BE28" s="596"/>
      <c r="BF28" s="488"/>
      <c r="BG28" s="1405"/>
      <c r="BH28" s="1406"/>
      <c r="BI28" s="1406"/>
      <c r="BJ28" s="1407"/>
    </row>
    <row r="29" spans="1:64" ht="115.5" customHeight="1">
      <c r="D29" s="594"/>
      <c r="E29" s="595"/>
      <c r="F29" s="595"/>
      <c r="G29" s="596"/>
      <c r="H29" s="490"/>
      <c r="I29" s="594"/>
      <c r="J29" s="595"/>
      <c r="K29" s="595"/>
      <c r="L29" s="596"/>
      <c r="M29" s="594"/>
      <c r="N29" s="595"/>
      <c r="O29" s="595"/>
      <c r="P29" s="596"/>
      <c r="Q29" s="489"/>
      <c r="R29" s="594"/>
      <c r="S29" s="595"/>
      <c r="T29" s="595"/>
      <c r="U29" s="596"/>
      <c r="V29" s="594"/>
      <c r="W29" s="595"/>
      <c r="X29" s="595"/>
      <c r="Y29" s="596"/>
      <c r="Z29" s="489"/>
      <c r="AA29" s="594"/>
      <c r="AB29" s="595"/>
      <c r="AC29" s="595"/>
      <c r="AD29" s="596"/>
      <c r="AE29" s="594"/>
      <c r="AF29" s="595"/>
      <c r="AG29" s="595"/>
      <c r="AH29" s="596"/>
      <c r="AI29" s="502"/>
      <c r="AJ29" s="594"/>
      <c r="AK29" s="595"/>
      <c r="AL29" s="595"/>
      <c r="AM29" s="596"/>
      <c r="AN29" s="489"/>
      <c r="AO29" s="594"/>
      <c r="AP29" s="595"/>
      <c r="AQ29" s="595"/>
      <c r="AR29" s="596"/>
      <c r="AS29" s="594"/>
      <c r="AT29" s="595"/>
      <c r="AU29" s="595"/>
      <c r="AV29" s="596"/>
      <c r="AW29" s="489"/>
      <c r="AX29" s="594"/>
      <c r="AY29" s="595"/>
      <c r="AZ29" s="595"/>
      <c r="BA29" s="596"/>
      <c r="BB29" s="594"/>
      <c r="BC29" s="595"/>
      <c r="BD29" s="595"/>
      <c r="BE29" s="596"/>
      <c r="BF29" s="488"/>
      <c r="BG29" s="1405"/>
      <c r="BH29" s="1406"/>
      <c r="BI29" s="1406"/>
      <c r="BJ29" s="1407"/>
    </row>
    <row r="30" spans="1:64" ht="147.75" customHeight="1">
      <c r="D30" s="594"/>
      <c r="E30" s="595"/>
      <c r="F30" s="595"/>
      <c r="G30" s="596"/>
      <c r="H30" s="490"/>
      <c r="I30" s="594"/>
      <c r="J30" s="595"/>
      <c r="K30" s="595"/>
      <c r="L30" s="596"/>
      <c r="M30" s="594"/>
      <c r="N30" s="595"/>
      <c r="O30" s="595"/>
      <c r="P30" s="596"/>
      <c r="Q30" s="489"/>
      <c r="R30" s="594"/>
      <c r="S30" s="595"/>
      <c r="T30" s="595"/>
      <c r="U30" s="596"/>
      <c r="V30" s="594"/>
      <c r="W30" s="595"/>
      <c r="X30" s="595"/>
      <c r="Y30" s="596"/>
      <c r="Z30" s="489"/>
      <c r="AA30" s="594"/>
      <c r="AB30" s="595"/>
      <c r="AC30" s="595"/>
      <c r="AD30" s="596"/>
      <c r="AE30" s="594"/>
      <c r="AF30" s="595"/>
      <c r="AG30" s="595"/>
      <c r="AH30" s="596"/>
      <c r="AI30" s="502"/>
      <c r="AJ30" s="594"/>
      <c r="AK30" s="595"/>
      <c r="AL30" s="595"/>
      <c r="AM30" s="596"/>
      <c r="AN30" s="489"/>
      <c r="AO30" s="594"/>
      <c r="AP30" s="595"/>
      <c r="AQ30" s="595"/>
      <c r="AR30" s="596"/>
      <c r="AS30" s="594"/>
      <c r="AT30" s="595"/>
      <c r="AU30" s="595"/>
      <c r="AV30" s="596"/>
      <c r="AW30" s="489"/>
      <c r="AX30" s="594"/>
      <c r="AY30" s="595"/>
      <c r="AZ30" s="595"/>
      <c r="BA30" s="596"/>
      <c r="BB30" s="594"/>
      <c r="BC30" s="595"/>
      <c r="BD30" s="595"/>
      <c r="BE30" s="596"/>
      <c r="BF30" s="488"/>
      <c r="BG30" s="1405"/>
      <c r="BH30" s="1406"/>
      <c r="BI30" s="1406"/>
      <c r="BJ30" s="1407"/>
    </row>
    <row r="31" spans="1:64" ht="63" customHeight="1">
      <c r="D31" s="594"/>
      <c r="E31" s="595"/>
      <c r="F31" s="595"/>
      <c r="G31" s="596"/>
      <c r="H31" s="490"/>
      <c r="I31" s="594"/>
      <c r="J31" s="595"/>
      <c r="K31" s="595"/>
      <c r="L31" s="596"/>
      <c r="M31" s="594"/>
      <c r="N31" s="595"/>
      <c r="O31" s="595"/>
      <c r="P31" s="596"/>
      <c r="Q31" s="489"/>
      <c r="R31" s="594"/>
      <c r="S31" s="595"/>
      <c r="T31" s="595"/>
      <c r="U31" s="596"/>
      <c r="V31" s="594"/>
      <c r="W31" s="595"/>
      <c r="X31" s="595"/>
      <c r="Y31" s="596"/>
      <c r="Z31" s="489"/>
      <c r="AA31" s="594"/>
      <c r="AB31" s="595"/>
      <c r="AC31" s="595"/>
      <c r="AD31" s="596"/>
      <c r="AE31" s="594"/>
      <c r="AF31" s="595"/>
      <c r="AG31" s="595"/>
      <c r="AH31" s="596"/>
      <c r="AI31" s="502"/>
      <c r="AJ31" s="594"/>
      <c r="AK31" s="595"/>
      <c r="AL31" s="595"/>
      <c r="AM31" s="596"/>
      <c r="AN31" s="489"/>
      <c r="AO31" s="594"/>
      <c r="AP31" s="595"/>
      <c r="AQ31" s="595"/>
      <c r="AR31" s="596"/>
      <c r="AS31" s="594"/>
      <c r="AT31" s="595"/>
      <c r="AU31" s="595"/>
      <c r="AV31" s="596"/>
      <c r="AW31" s="489"/>
      <c r="AX31" s="594"/>
      <c r="AY31" s="595"/>
      <c r="AZ31" s="595"/>
      <c r="BA31" s="596"/>
      <c r="BB31" s="594"/>
      <c r="BC31" s="595"/>
      <c r="BD31" s="595"/>
      <c r="BE31" s="596"/>
      <c r="BF31" s="488"/>
      <c r="BG31" s="1405"/>
      <c r="BH31" s="1406"/>
      <c r="BI31" s="1406"/>
      <c r="BJ31" s="1407"/>
    </row>
    <row r="32" spans="1:64" ht="33">
      <c r="D32" s="594"/>
      <c r="E32" s="595"/>
      <c r="F32" s="595"/>
      <c r="G32" s="596"/>
      <c r="H32" s="490"/>
      <c r="I32" s="594"/>
      <c r="J32" s="595"/>
      <c r="K32" s="595"/>
      <c r="L32" s="596"/>
      <c r="M32" s="594"/>
      <c r="N32" s="595"/>
      <c r="O32" s="595"/>
      <c r="P32" s="596"/>
      <c r="Q32" s="489"/>
      <c r="R32" s="594"/>
      <c r="S32" s="595"/>
      <c r="T32" s="595"/>
      <c r="U32" s="596"/>
      <c r="V32" s="594"/>
      <c r="W32" s="595"/>
      <c r="X32" s="595"/>
      <c r="Y32" s="596"/>
      <c r="Z32" s="489"/>
      <c r="AA32" s="594"/>
      <c r="AB32" s="595"/>
      <c r="AC32" s="595"/>
      <c r="AD32" s="596"/>
      <c r="AE32" s="594"/>
      <c r="AF32" s="595"/>
      <c r="AG32" s="595"/>
      <c r="AH32" s="596"/>
      <c r="AI32" s="502"/>
      <c r="AJ32" s="594"/>
      <c r="AK32" s="595"/>
      <c r="AL32" s="595"/>
      <c r="AM32" s="596"/>
      <c r="AN32" s="489"/>
      <c r="AO32" s="594"/>
      <c r="AP32" s="595"/>
      <c r="AQ32" s="595"/>
      <c r="AR32" s="596"/>
      <c r="AS32" s="594"/>
      <c r="AT32" s="595"/>
      <c r="AU32" s="595"/>
      <c r="AV32" s="596"/>
      <c r="AW32" s="489"/>
      <c r="AX32" s="594"/>
      <c r="AY32" s="595"/>
      <c r="AZ32" s="595"/>
      <c r="BA32" s="596"/>
      <c r="BB32" s="594"/>
      <c r="BC32" s="595"/>
      <c r="BD32" s="595"/>
      <c r="BE32" s="596"/>
      <c r="BF32" s="488"/>
      <c r="BG32" s="1405"/>
      <c r="BH32" s="1406"/>
      <c r="BI32" s="1406"/>
      <c r="BJ32" s="1407"/>
    </row>
    <row r="33" spans="4:62" ht="33.75" thickBot="1">
      <c r="D33" s="597"/>
      <c r="E33" s="598"/>
      <c r="F33" s="598"/>
      <c r="G33" s="599"/>
      <c r="H33" s="490"/>
      <c r="I33" s="597"/>
      <c r="J33" s="598"/>
      <c r="K33" s="598"/>
      <c r="L33" s="599"/>
      <c r="M33" s="597"/>
      <c r="N33" s="598"/>
      <c r="O33" s="598"/>
      <c r="P33" s="599"/>
      <c r="Q33" s="489"/>
      <c r="R33" s="597"/>
      <c r="S33" s="598"/>
      <c r="T33" s="598"/>
      <c r="U33" s="599"/>
      <c r="V33" s="597"/>
      <c r="W33" s="598"/>
      <c r="X33" s="598"/>
      <c r="Y33" s="599"/>
      <c r="Z33" s="489"/>
      <c r="AA33" s="597"/>
      <c r="AB33" s="598"/>
      <c r="AC33" s="598"/>
      <c r="AD33" s="599"/>
      <c r="AE33" s="597"/>
      <c r="AF33" s="598"/>
      <c r="AG33" s="598"/>
      <c r="AH33" s="599"/>
      <c r="AI33" s="502"/>
      <c r="AJ33" s="597"/>
      <c r="AK33" s="598"/>
      <c r="AL33" s="598"/>
      <c r="AM33" s="599"/>
      <c r="AN33" s="489"/>
      <c r="AO33" s="597"/>
      <c r="AP33" s="598"/>
      <c r="AQ33" s="598"/>
      <c r="AR33" s="599"/>
      <c r="AS33" s="597"/>
      <c r="AT33" s="598"/>
      <c r="AU33" s="598"/>
      <c r="AV33" s="599"/>
      <c r="AW33" s="489"/>
      <c r="AX33" s="597"/>
      <c r="AY33" s="598"/>
      <c r="AZ33" s="598"/>
      <c r="BA33" s="599"/>
      <c r="BB33" s="597"/>
      <c r="BC33" s="598"/>
      <c r="BD33" s="598"/>
      <c r="BE33" s="599"/>
      <c r="BF33" s="488"/>
      <c r="BG33" s="1408"/>
      <c r="BH33" s="1409"/>
      <c r="BI33" s="1409"/>
      <c r="BJ33" s="1410"/>
    </row>
  </sheetData>
  <mergeCells count="61">
    <mergeCell ref="I17:J17"/>
    <mergeCell ref="R17:S17"/>
    <mergeCell ref="X17:Y17"/>
    <mergeCell ref="AA17:AB17"/>
    <mergeCell ref="AG17:AH17"/>
    <mergeCell ref="O17:P17"/>
    <mergeCell ref="AU13:AZ13"/>
    <mergeCell ref="O12:T12"/>
    <mergeCell ref="O13:T13"/>
    <mergeCell ref="AM15:AQ16"/>
    <mergeCell ref="BC15:BG16"/>
    <mergeCell ref="V15:AD16"/>
    <mergeCell ref="AO17:AP17"/>
    <mergeCell ref="AU17:AV17"/>
    <mergeCell ref="AX17:AY17"/>
    <mergeCell ref="BD17:BE17"/>
    <mergeCell ref="BG24:BJ33"/>
    <mergeCell ref="BG22:BJ23"/>
    <mergeCell ref="H18:J19"/>
    <mergeCell ref="T18:W19"/>
    <mergeCell ref="AQ18:AT19"/>
    <mergeCell ref="AZ18:BC19"/>
    <mergeCell ref="AJ22:AM23"/>
    <mergeCell ref="AO22:AR23"/>
    <mergeCell ref="AS22:AV23"/>
    <mergeCell ref="AX22:BA23"/>
    <mergeCell ref="BB22:BE23"/>
    <mergeCell ref="M22:P23"/>
    <mergeCell ref="AA22:AD23"/>
    <mergeCell ref="AC18:AF19"/>
    <mergeCell ref="K18:N19"/>
    <mergeCell ref="D22:G23"/>
    <mergeCell ref="I22:L23"/>
    <mergeCell ref="R22:U23"/>
    <mergeCell ref="V22:Y23"/>
    <mergeCell ref="AE22:AH23"/>
    <mergeCell ref="F15:L16"/>
    <mergeCell ref="M14:N14"/>
    <mergeCell ref="D14:E14"/>
    <mergeCell ref="BI14:BJ14"/>
    <mergeCell ref="AZ14:BA14"/>
    <mergeCell ref="AS14:AT14"/>
    <mergeCell ref="AJ14:AK14"/>
    <mergeCell ref="AE14:AF14"/>
    <mergeCell ref="T14:U14"/>
    <mergeCell ref="C1:BK1"/>
    <mergeCell ref="T2:AW2"/>
    <mergeCell ref="AU12:AZ12"/>
    <mergeCell ref="AB10:AM10"/>
    <mergeCell ref="M7:N7"/>
    <mergeCell ref="M8:N8"/>
    <mergeCell ref="M9:N9"/>
    <mergeCell ref="BB7:BC7"/>
    <mergeCell ref="BB8:BC8"/>
    <mergeCell ref="BB9:BC9"/>
    <mergeCell ref="G11:H11"/>
    <mergeCell ref="AC11:AL11"/>
    <mergeCell ref="AA11:AB11"/>
    <mergeCell ref="AN11:AO11"/>
    <mergeCell ref="BF11:BG11"/>
    <mergeCell ref="R3:AW6"/>
  </mergeCells>
  <phoneticPr fontId="93"/>
  <printOptions horizontalCentered="1" verticalCentered="1"/>
  <pageMargins left="3.937007874015748E-2" right="3.937007874015748E-2" top="0.35433070866141736" bottom="0.19685039370078741" header="0.31496062992125984" footer="0.31496062992125984"/>
  <pageSetup paperSize="9" scale="4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ECF0-6A75-4F38-9CD6-9BC52AE1305D}">
  <sheetPr>
    <tabColor rgb="FFFFFF00"/>
    <pageSetUpPr fitToPage="1"/>
  </sheetPr>
  <dimension ref="A1:BX31"/>
  <sheetViews>
    <sheetView showGridLines="0" view="pageBreakPreview" zoomScale="40" zoomScaleNormal="55" zoomScaleSheetLayoutView="40" workbookViewId="0">
      <selection activeCell="BF2" sqref="BF2"/>
    </sheetView>
  </sheetViews>
  <sheetFormatPr defaultColWidth="5.25" defaultRowHeight="15.75"/>
  <cols>
    <col min="1" max="42" width="5.25" style="435"/>
    <col min="43" max="43" width="5.25" style="435" customWidth="1"/>
    <col min="44" max="47" width="5.25" style="435"/>
    <col min="48" max="48" width="5.25" style="435" customWidth="1"/>
    <col min="49" max="70" width="5.25" style="435"/>
    <col min="71" max="71" width="5.25" style="435" customWidth="1"/>
    <col min="72" max="16384" width="5.25" style="435"/>
  </cols>
  <sheetData>
    <row r="1" spans="1:76" ht="71.25" customHeight="1">
      <c r="C1" s="1372" t="s">
        <v>586</v>
      </c>
      <c r="D1" s="1372"/>
      <c r="E1" s="1372"/>
      <c r="F1" s="1372"/>
      <c r="G1" s="1372"/>
      <c r="H1" s="1372"/>
      <c r="I1" s="1372"/>
      <c r="J1" s="1372"/>
      <c r="K1" s="1372"/>
      <c r="L1" s="1372"/>
      <c r="M1" s="1372"/>
      <c r="N1" s="1372"/>
      <c r="O1" s="1372"/>
      <c r="P1" s="1372"/>
      <c r="Q1" s="1372"/>
      <c r="R1" s="1372"/>
      <c r="S1" s="1372"/>
      <c r="T1" s="1372"/>
      <c r="U1" s="1372"/>
      <c r="V1" s="1372"/>
      <c r="W1" s="1372"/>
      <c r="X1" s="1372"/>
      <c r="Y1" s="1372"/>
      <c r="Z1" s="1372"/>
      <c r="AA1" s="1372"/>
      <c r="AB1" s="1372"/>
      <c r="AC1" s="1372"/>
      <c r="AD1" s="1372"/>
      <c r="AE1" s="1372"/>
      <c r="AF1" s="1372"/>
      <c r="AG1" s="1372"/>
      <c r="AH1" s="1372"/>
      <c r="AI1" s="1372"/>
      <c r="AJ1" s="1372"/>
      <c r="AK1" s="1372"/>
      <c r="AL1" s="1372"/>
      <c r="AM1" s="1372"/>
      <c r="AN1" s="1372"/>
      <c r="AO1" s="1372"/>
      <c r="AP1" s="1372"/>
      <c r="AQ1" s="1372"/>
      <c r="AR1" s="1372"/>
      <c r="AS1" s="1372"/>
      <c r="AT1" s="1372"/>
      <c r="AU1" s="1372"/>
      <c r="AV1" s="1372"/>
      <c r="AW1" s="1372"/>
      <c r="AX1" s="1372"/>
      <c r="AY1" s="1372"/>
      <c r="AZ1" s="1372"/>
      <c r="BA1" s="1372"/>
      <c r="BB1" s="1372"/>
      <c r="BC1" s="1372"/>
      <c r="BD1" s="1372"/>
      <c r="BE1" s="1372"/>
      <c r="BF1" s="1372"/>
      <c r="BG1" s="1372"/>
      <c r="BH1" s="1372"/>
      <c r="BI1" s="1372"/>
      <c r="BJ1" s="1372"/>
      <c r="BK1" s="1372"/>
      <c r="BL1" s="1372"/>
      <c r="BM1" s="1372"/>
      <c r="BN1" s="1372"/>
      <c r="BO1" s="1372"/>
      <c r="BP1" s="1372"/>
      <c r="BQ1" s="1372"/>
      <c r="BR1" s="1372"/>
      <c r="BS1" s="1372"/>
      <c r="BT1" s="1372"/>
      <c r="BU1" s="1372"/>
      <c r="BV1" s="1372"/>
      <c r="BW1" s="1372"/>
    </row>
    <row r="2" spans="1:76" ht="70.900000000000006" customHeight="1" thickBot="1">
      <c r="V2" s="1411" t="s">
        <v>778</v>
      </c>
      <c r="W2" s="1411"/>
      <c r="X2" s="1411"/>
      <c r="Y2" s="1411"/>
      <c r="Z2" s="1411"/>
      <c r="AA2" s="1411"/>
      <c r="AB2" s="1411"/>
      <c r="AC2" s="1411"/>
      <c r="AD2" s="1411"/>
      <c r="AE2" s="1411"/>
      <c r="AF2" s="1411"/>
      <c r="AG2" s="1411"/>
      <c r="AH2" s="1411"/>
      <c r="AI2" s="1411"/>
      <c r="AJ2" s="1411"/>
      <c r="AK2" s="1411"/>
      <c r="AL2" s="1411"/>
      <c r="AM2" s="1411"/>
      <c r="AN2" s="1411"/>
      <c r="AO2" s="1411"/>
      <c r="AP2" s="1411"/>
      <c r="AQ2" s="1411"/>
      <c r="AR2" s="1411"/>
      <c r="AS2" s="1411"/>
      <c r="AT2" s="1411"/>
      <c r="AU2" s="1411"/>
      <c r="AV2" s="1411"/>
      <c r="AW2" s="1411"/>
      <c r="AX2" s="1411"/>
      <c r="AY2" s="1411"/>
      <c r="AZ2" s="1411"/>
      <c r="BA2" s="1411"/>
      <c r="BB2" s="1411"/>
      <c r="BC2" s="1411"/>
      <c r="BD2" s="1411"/>
      <c r="BE2" s="1411"/>
    </row>
    <row r="3" spans="1:76" ht="15" customHeight="1">
      <c r="V3" s="1380"/>
      <c r="W3" s="1381"/>
      <c r="X3" s="1381"/>
      <c r="Y3" s="1381"/>
      <c r="Z3" s="1381"/>
      <c r="AA3" s="1381"/>
      <c r="AB3" s="1381"/>
      <c r="AC3" s="1381"/>
      <c r="AD3" s="1381"/>
      <c r="AE3" s="1381"/>
      <c r="AF3" s="1381"/>
      <c r="AG3" s="1381"/>
      <c r="AH3" s="1381"/>
      <c r="AI3" s="1381"/>
      <c r="AJ3" s="1381"/>
      <c r="AK3" s="1381"/>
      <c r="AL3" s="1381"/>
      <c r="AM3" s="1381"/>
      <c r="AN3" s="1381"/>
      <c r="AO3" s="1381"/>
      <c r="AP3" s="1381"/>
      <c r="AQ3" s="1381"/>
      <c r="AR3" s="1381"/>
      <c r="AS3" s="1381"/>
      <c r="AT3" s="1381"/>
      <c r="AU3" s="1381"/>
      <c r="AV3" s="1381"/>
      <c r="AW3" s="1381"/>
      <c r="AX3" s="1381"/>
      <c r="AY3" s="1381"/>
      <c r="AZ3" s="1381"/>
      <c r="BA3" s="1381"/>
      <c r="BB3" s="1381"/>
      <c r="BC3" s="1381"/>
      <c r="BD3" s="1381"/>
      <c r="BE3" s="1382"/>
    </row>
    <row r="4" spans="1:76" ht="15" customHeight="1">
      <c r="V4" s="1383"/>
      <c r="W4" s="1384"/>
      <c r="X4" s="1384"/>
      <c r="Y4" s="1384"/>
      <c r="Z4" s="1384"/>
      <c r="AA4" s="1384"/>
      <c r="AB4" s="1384"/>
      <c r="AC4" s="1384"/>
      <c r="AD4" s="1384"/>
      <c r="AE4" s="1384"/>
      <c r="AF4" s="1384"/>
      <c r="AG4" s="1384"/>
      <c r="AH4" s="1384"/>
      <c r="AI4" s="1384"/>
      <c r="AJ4" s="1384"/>
      <c r="AK4" s="1384"/>
      <c r="AL4" s="1384"/>
      <c r="AM4" s="1384"/>
      <c r="AN4" s="1384"/>
      <c r="AO4" s="1384"/>
      <c r="AP4" s="1384"/>
      <c r="AQ4" s="1384"/>
      <c r="AR4" s="1384"/>
      <c r="AS4" s="1384"/>
      <c r="AT4" s="1384"/>
      <c r="AU4" s="1384"/>
      <c r="AV4" s="1384"/>
      <c r="AW4" s="1384"/>
      <c r="AX4" s="1384"/>
      <c r="AY4" s="1384"/>
      <c r="AZ4" s="1384"/>
      <c r="BA4" s="1384"/>
      <c r="BB4" s="1384"/>
      <c r="BC4" s="1384"/>
      <c r="BD4" s="1384"/>
      <c r="BE4" s="1385"/>
    </row>
    <row r="5" spans="1:76" ht="15" customHeight="1">
      <c r="V5" s="1383"/>
      <c r="W5" s="1384"/>
      <c r="X5" s="1384"/>
      <c r="Y5" s="1384"/>
      <c r="Z5" s="1384"/>
      <c r="AA5" s="1384"/>
      <c r="AB5" s="1384"/>
      <c r="AC5" s="1384"/>
      <c r="AD5" s="1384"/>
      <c r="AE5" s="1384"/>
      <c r="AF5" s="1384"/>
      <c r="AG5" s="1384"/>
      <c r="AH5" s="1384"/>
      <c r="AI5" s="1384"/>
      <c r="AJ5" s="1384"/>
      <c r="AK5" s="1384"/>
      <c r="AL5" s="1384"/>
      <c r="AM5" s="1384"/>
      <c r="AN5" s="1384"/>
      <c r="AO5" s="1384"/>
      <c r="AP5" s="1384"/>
      <c r="AQ5" s="1384"/>
      <c r="AR5" s="1384"/>
      <c r="AS5" s="1384"/>
      <c r="AT5" s="1384"/>
      <c r="AU5" s="1384"/>
      <c r="AV5" s="1384"/>
      <c r="AW5" s="1384"/>
      <c r="AX5" s="1384"/>
      <c r="AY5" s="1384"/>
      <c r="AZ5" s="1384"/>
      <c r="BA5" s="1384"/>
      <c r="BB5" s="1384"/>
      <c r="BC5" s="1384"/>
      <c r="BD5" s="1384"/>
      <c r="BE5" s="1385"/>
    </row>
    <row r="6" spans="1:76" ht="15.6" customHeight="1" thickBot="1">
      <c r="V6" s="1386"/>
      <c r="W6" s="1387"/>
      <c r="X6" s="1387"/>
      <c r="Y6" s="1387"/>
      <c r="Z6" s="1387"/>
      <c r="AA6" s="1387"/>
      <c r="AB6" s="1387"/>
      <c r="AC6" s="1387"/>
      <c r="AD6" s="1387"/>
      <c r="AE6" s="1387"/>
      <c r="AF6" s="1387"/>
      <c r="AG6" s="1387"/>
      <c r="AH6" s="1387"/>
      <c r="AI6" s="1387"/>
      <c r="AJ6" s="1387"/>
      <c r="AK6" s="1387"/>
      <c r="AL6" s="1387"/>
      <c r="AM6" s="1387"/>
      <c r="AN6" s="1387"/>
      <c r="AO6" s="1387"/>
      <c r="AP6" s="1387"/>
      <c r="AQ6" s="1387"/>
      <c r="AR6" s="1387"/>
      <c r="AS6" s="1387"/>
      <c r="AT6" s="1387"/>
      <c r="AU6" s="1387"/>
      <c r="AV6" s="1387"/>
      <c r="AW6" s="1387"/>
      <c r="AX6" s="1387"/>
      <c r="AY6" s="1387"/>
      <c r="AZ6" s="1387"/>
      <c r="BA6" s="1387"/>
      <c r="BB6" s="1387"/>
      <c r="BC6" s="1387"/>
      <c r="BD6" s="1387"/>
      <c r="BE6" s="1388"/>
    </row>
    <row r="7" spans="1:76" ht="40.9" customHeight="1">
      <c r="T7" s="1378"/>
      <c r="U7" s="1378"/>
      <c r="V7" s="645"/>
      <c r="W7" s="477"/>
      <c r="X7" s="477"/>
      <c r="Y7" s="477"/>
      <c r="Z7" s="477"/>
      <c r="AA7" s="477"/>
      <c r="AB7" s="477"/>
      <c r="AC7" s="477"/>
      <c r="AD7" s="477"/>
      <c r="AE7" s="477"/>
      <c r="AF7" s="477"/>
      <c r="AG7" s="477"/>
      <c r="AH7" s="477"/>
      <c r="AI7" s="477"/>
      <c r="AJ7" s="477"/>
      <c r="AL7" s="478"/>
      <c r="AP7" s="477"/>
      <c r="AQ7" s="477"/>
      <c r="AR7" s="477"/>
      <c r="AS7" s="477"/>
      <c r="AT7" s="477"/>
      <c r="AU7" s="477"/>
      <c r="AV7" s="477"/>
      <c r="AW7" s="477"/>
      <c r="AX7" s="477"/>
      <c r="AY7" s="477"/>
      <c r="AZ7" s="477"/>
      <c r="BA7" s="477"/>
      <c r="BB7" s="477"/>
      <c r="BC7" s="477"/>
      <c r="BD7" s="477"/>
      <c r="BE7" s="647"/>
      <c r="BF7" s="1378"/>
      <c r="BG7" s="1378"/>
    </row>
    <row r="8" spans="1:76" ht="40.5" customHeight="1">
      <c r="E8" s="491"/>
      <c r="F8" s="492"/>
      <c r="G8" s="602"/>
      <c r="H8" s="492"/>
      <c r="I8" s="492"/>
      <c r="J8" s="493"/>
      <c r="K8" s="493"/>
      <c r="L8" s="493"/>
      <c r="M8" s="492"/>
      <c r="N8" s="492"/>
      <c r="O8" s="493"/>
      <c r="P8" s="493"/>
      <c r="Q8" s="492"/>
      <c r="R8" s="492"/>
      <c r="S8" s="493"/>
      <c r="U8" s="494"/>
      <c r="V8" s="493"/>
      <c r="Z8" s="493"/>
      <c r="AA8" s="493"/>
      <c r="AB8" s="493"/>
      <c r="AC8" s="493"/>
      <c r="AD8" s="505"/>
      <c r="AE8" s="492"/>
      <c r="AG8" s="600"/>
      <c r="AH8" s="1375" t="s">
        <v>387</v>
      </c>
      <c r="AI8" s="1375"/>
      <c r="AJ8" s="1375"/>
      <c r="AK8" s="1375"/>
      <c r="AL8" s="1375"/>
      <c r="AM8" s="1375"/>
      <c r="AN8" s="1375"/>
      <c r="AO8" s="1375"/>
      <c r="AP8" s="1375"/>
      <c r="AQ8" s="1375"/>
      <c r="AR8" s="492"/>
      <c r="AS8" s="492"/>
      <c r="AT8" s="493"/>
      <c r="AU8" s="493"/>
      <c r="AV8" s="600"/>
      <c r="AW8" s="496"/>
      <c r="AX8" s="496"/>
      <c r="AY8" s="493"/>
      <c r="AZ8" s="493"/>
      <c r="BA8" s="493"/>
      <c r="BB8" s="493"/>
      <c r="BC8" s="493"/>
      <c r="BE8" s="606"/>
      <c r="BF8" s="590"/>
      <c r="BG8" s="492"/>
      <c r="BH8" s="492"/>
      <c r="BI8" s="492"/>
      <c r="BJ8" s="493"/>
      <c r="BK8" s="493"/>
      <c r="BL8" s="493"/>
      <c r="BM8" s="493"/>
      <c r="BN8" s="602"/>
      <c r="BO8" s="492"/>
      <c r="BP8" s="492"/>
      <c r="BQ8" s="493"/>
      <c r="BR8" s="493"/>
      <c r="BS8" s="493"/>
      <c r="BT8" s="497"/>
      <c r="BU8" s="480"/>
      <c r="BV8" s="480"/>
      <c r="BW8" s="480"/>
      <c r="BX8" s="480"/>
    </row>
    <row r="9" spans="1:76" ht="40.5" customHeight="1">
      <c r="D9" s="479"/>
      <c r="E9" s="479"/>
      <c r="F9" s="493"/>
      <c r="G9" s="602"/>
      <c r="H9" s="602"/>
      <c r="I9" s="602"/>
      <c r="J9" s="602"/>
      <c r="K9" s="1378"/>
      <c r="L9" s="1378"/>
      <c r="M9" s="477"/>
      <c r="N9" s="477"/>
      <c r="O9" s="498"/>
      <c r="P9" s="498"/>
      <c r="Q9" s="498"/>
      <c r="R9" s="498"/>
      <c r="S9" s="493"/>
      <c r="U9" s="494"/>
      <c r="V9" s="493"/>
      <c r="Z9" s="493"/>
      <c r="AA9" s="493"/>
      <c r="AB9" s="477"/>
      <c r="AC9" s="477"/>
      <c r="AD9" s="499"/>
      <c r="AE9" s="1378"/>
      <c r="AF9" s="1378"/>
      <c r="AH9" s="1412" t="s">
        <v>653</v>
      </c>
      <c r="AI9" s="1412"/>
      <c r="AJ9" s="1412"/>
      <c r="AK9" s="1412"/>
      <c r="AL9" s="1412"/>
      <c r="AM9" s="1412"/>
      <c r="AN9" s="1412"/>
      <c r="AO9" s="1412"/>
      <c r="AP9" s="1412"/>
      <c r="AQ9" s="1412"/>
      <c r="AR9" s="486"/>
      <c r="AS9" s="486"/>
      <c r="AT9" s="486"/>
      <c r="AU9" s="1378"/>
      <c r="AV9" s="1378"/>
      <c r="AW9" s="477"/>
      <c r="AX9" s="477"/>
      <c r="AY9" s="588"/>
      <c r="AZ9" s="493"/>
      <c r="BA9" s="493"/>
      <c r="BB9" s="493"/>
      <c r="BC9" s="493"/>
      <c r="BE9" s="478"/>
      <c r="BF9" s="493"/>
      <c r="BG9" s="492"/>
      <c r="BH9" s="492"/>
      <c r="BI9" s="492"/>
      <c r="BJ9" s="493"/>
      <c r="BK9" s="498"/>
      <c r="BL9" s="498"/>
      <c r="BM9" s="498"/>
      <c r="BN9" s="498"/>
      <c r="BO9" s="1378"/>
      <c r="BP9" s="1378"/>
      <c r="BQ9" s="602"/>
      <c r="BR9" s="602"/>
      <c r="BS9" s="602"/>
      <c r="BT9" s="497"/>
      <c r="BU9" s="480"/>
      <c r="BV9" s="480"/>
      <c r="BW9" s="480"/>
      <c r="BX9" s="480"/>
    </row>
    <row r="10" spans="1:76" ht="40.9" customHeight="1">
      <c r="E10" s="491"/>
      <c r="F10" s="499"/>
      <c r="G10" s="602"/>
      <c r="K10" s="493"/>
      <c r="L10" s="476"/>
      <c r="P10" s="493"/>
      <c r="Q10" s="500"/>
      <c r="S10" s="1374" t="s">
        <v>388</v>
      </c>
      <c r="T10" s="1374"/>
      <c r="U10" s="1374"/>
      <c r="V10" s="1374"/>
      <c r="W10" s="1374"/>
      <c r="X10" s="1374"/>
      <c r="Y10" s="500"/>
      <c r="Z10" s="496"/>
      <c r="AA10" s="496"/>
      <c r="AD10" s="606"/>
      <c r="AE10" s="482"/>
      <c r="AF10" s="630"/>
      <c r="AG10" s="630"/>
      <c r="AH10" s="630"/>
      <c r="AI10" s="501"/>
      <c r="AJ10" s="630"/>
      <c r="AK10" s="630"/>
      <c r="AL10" s="630"/>
      <c r="AM10" s="630"/>
      <c r="AN10" s="630"/>
      <c r="AO10" s="630"/>
      <c r="AP10" s="630"/>
      <c r="AQ10" s="630"/>
      <c r="AU10" s="493"/>
      <c r="AV10" s="504"/>
      <c r="AW10" s="510"/>
      <c r="AY10" s="501"/>
      <c r="AZ10" s="496"/>
      <c r="BA10" s="496"/>
      <c r="BB10" s="496"/>
      <c r="BC10" s="1374" t="s">
        <v>388</v>
      </c>
      <c r="BD10" s="1374"/>
      <c r="BE10" s="1374"/>
      <c r="BF10" s="1374"/>
      <c r="BG10" s="1374"/>
      <c r="BH10" s="1374"/>
      <c r="BI10" s="500"/>
      <c r="BJ10" s="495"/>
      <c r="BN10" s="608"/>
      <c r="BO10" s="780"/>
      <c r="BR10" s="493"/>
      <c r="BS10" s="492"/>
      <c r="BT10" s="502"/>
    </row>
    <row r="11" spans="1:76" ht="30" customHeight="1">
      <c r="E11" s="491"/>
      <c r="F11" s="492"/>
      <c r="K11" s="493"/>
      <c r="L11" s="476"/>
      <c r="P11" s="493"/>
      <c r="Q11" s="499"/>
      <c r="S11" s="1401" t="s">
        <v>657</v>
      </c>
      <c r="T11" s="1401"/>
      <c r="U11" s="1401"/>
      <c r="V11" s="1401"/>
      <c r="W11" s="1401"/>
      <c r="X11" s="1401"/>
      <c r="Y11" s="493"/>
      <c r="Z11" s="492"/>
      <c r="AA11" s="492"/>
      <c r="AD11" s="476"/>
      <c r="AU11" s="493"/>
      <c r="AV11" s="492"/>
      <c r="AW11" s="510"/>
      <c r="AY11" s="492"/>
      <c r="AZ11" s="492"/>
      <c r="BB11" s="493"/>
      <c r="BC11" s="1401" t="s">
        <v>658</v>
      </c>
      <c r="BD11" s="1401"/>
      <c r="BE11" s="1401"/>
      <c r="BF11" s="1401"/>
      <c r="BG11" s="1401"/>
      <c r="BH11" s="1401"/>
      <c r="BI11" s="493"/>
      <c r="BJ11" s="492"/>
      <c r="BN11" s="504"/>
      <c r="BO11" s="492"/>
      <c r="BR11" s="493"/>
      <c r="BS11" s="492"/>
      <c r="BT11" s="502"/>
    </row>
    <row r="12" spans="1:76" ht="78" customHeight="1">
      <c r="F12" s="1378"/>
      <c r="G12" s="1378"/>
      <c r="H12" s="498"/>
      <c r="K12" s="477"/>
      <c r="L12" s="643"/>
      <c r="M12" s="498"/>
      <c r="P12" s="477"/>
      <c r="Q12" s="1378"/>
      <c r="R12" s="1378"/>
      <c r="S12" s="493"/>
      <c r="T12" s="493"/>
      <c r="U12" s="493"/>
      <c r="V12" s="493"/>
      <c r="W12" s="493"/>
      <c r="X12" s="1378"/>
      <c r="Y12" s="1378"/>
      <c r="Z12" s="506"/>
      <c r="AA12" s="506"/>
      <c r="AD12" s="478"/>
      <c r="AE12" s="477"/>
      <c r="AF12" s="477"/>
      <c r="AG12" s="477"/>
      <c r="AH12" s="477"/>
      <c r="AI12" s="1378"/>
      <c r="AJ12" s="1378"/>
      <c r="AP12" s="1378"/>
      <c r="AQ12" s="1378"/>
      <c r="AR12" s="498"/>
      <c r="AS12" s="477"/>
      <c r="AT12" s="477"/>
      <c r="AU12" s="477"/>
      <c r="AV12" s="618"/>
      <c r="AW12" s="601"/>
      <c r="AX12" s="477"/>
      <c r="AY12" s="507"/>
      <c r="AZ12" s="506"/>
      <c r="BA12" s="1378"/>
      <c r="BB12" s="1378"/>
      <c r="BC12" s="493"/>
      <c r="BD12" s="493"/>
      <c r="BE12" s="493"/>
      <c r="BF12" s="493"/>
      <c r="BG12" s="493"/>
      <c r="BH12" s="1378"/>
      <c r="BI12" s="1378"/>
      <c r="BJ12" s="506"/>
      <c r="BN12" s="508"/>
      <c r="BO12" s="601"/>
      <c r="BR12" s="477"/>
      <c r="BS12" s="1378"/>
      <c r="BT12" s="1378"/>
    </row>
    <row r="13" spans="1:76" ht="30" customHeight="1">
      <c r="G13" s="494"/>
      <c r="H13" s="1413" t="s">
        <v>647</v>
      </c>
      <c r="I13" s="1374"/>
      <c r="J13" s="1374"/>
      <c r="K13" s="1374"/>
      <c r="L13" s="1374"/>
      <c r="M13" s="1374"/>
      <c r="N13" s="1374"/>
      <c r="O13" s="1374"/>
      <c r="P13" s="1414"/>
      <c r="Q13" s="510"/>
      <c r="R13" s="492"/>
      <c r="U13" s="492"/>
      <c r="V13" s="492"/>
      <c r="W13" s="492"/>
      <c r="X13" s="492"/>
      <c r="Y13" s="476"/>
      <c r="Z13" s="1413" t="s">
        <v>648</v>
      </c>
      <c r="AA13" s="1374"/>
      <c r="AB13" s="1374"/>
      <c r="AC13" s="1374"/>
      <c r="AD13" s="1374"/>
      <c r="AE13" s="1374"/>
      <c r="AF13" s="1374"/>
      <c r="AG13" s="1374"/>
      <c r="AH13" s="1374"/>
      <c r="AI13" s="482"/>
      <c r="AL13" s="492"/>
      <c r="AM13" s="492"/>
      <c r="AN13" s="492"/>
      <c r="AO13" s="492"/>
      <c r="AQ13" s="476"/>
      <c r="AR13" s="1413" t="s">
        <v>574</v>
      </c>
      <c r="AS13" s="1374"/>
      <c r="AT13" s="1374"/>
      <c r="AU13" s="1374"/>
      <c r="AV13" s="1374"/>
      <c r="AW13" s="1374"/>
      <c r="AX13" s="1374"/>
      <c r="AY13" s="1374"/>
      <c r="AZ13" s="1414"/>
      <c r="BA13" s="672"/>
      <c r="BB13" s="493"/>
      <c r="BC13" s="493"/>
      <c r="BD13" s="493"/>
      <c r="BE13" s="493"/>
      <c r="BF13" s="493"/>
      <c r="BG13" s="493"/>
      <c r="BH13" s="602"/>
      <c r="BI13" s="494"/>
      <c r="BJ13" s="1413" t="s">
        <v>575</v>
      </c>
      <c r="BK13" s="1374"/>
      <c r="BL13" s="1374"/>
      <c r="BM13" s="1374"/>
      <c r="BN13" s="1374"/>
      <c r="BO13" s="1374"/>
      <c r="BP13" s="1374"/>
      <c r="BQ13" s="1374"/>
      <c r="BR13" s="1414"/>
      <c r="BS13" s="590"/>
      <c r="BT13" s="493"/>
      <c r="BU13" s="480"/>
    </row>
    <row r="14" spans="1:76" ht="30" customHeight="1">
      <c r="G14" s="494"/>
      <c r="H14" s="1415"/>
      <c r="I14" s="1401"/>
      <c r="J14" s="1401"/>
      <c r="K14" s="1401"/>
      <c r="L14" s="1401"/>
      <c r="M14" s="1401"/>
      <c r="N14" s="1401"/>
      <c r="O14" s="1401"/>
      <c r="P14" s="1416"/>
      <c r="Q14" s="493"/>
      <c r="R14" s="493"/>
      <c r="U14" s="493"/>
      <c r="V14" s="493"/>
      <c r="W14" s="493"/>
      <c r="X14" s="493"/>
      <c r="Y14" s="476"/>
      <c r="Z14" s="1415"/>
      <c r="AA14" s="1401"/>
      <c r="AB14" s="1401"/>
      <c r="AC14" s="1401"/>
      <c r="AD14" s="1401"/>
      <c r="AE14" s="1401"/>
      <c r="AF14" s="1401"/>
      <c r="AG14" s="1401"/>
      <c r="AH14" s="1417"/>
      <c r="AI14" s="493"/>
      <c r="AL14" s="492"/>
      <c r="AM14" s="492"/>
      <c r="AN14" s="492"/>
      <c r="AO14" s="492"/>
      <c r="AQ14" s="476"/>
      <c r="AR14" s="1415"/>
      <c r="AS14" s="1401"/>
      <c r="AT14" s="1401"/>
      <c r="AU14" s="1401"/>
      <c r="AV14" s="1401"/>
      <c r="AW14" s="1401"/>
      <c r="AX14" s="1401"/>
      <c r="AY14" s="1401"/>
      <c r="AZ14" s="1416"/>
      <c r="BA14" s="497"/>
      <c r="BB14" s="493"/>
      <c r="BC14" s="493"/>
      <c r="BD14" s="493"/>
      <c r="BE14" s="493"/>
      <c r="BF14" s="493"/>
      <c r="BG14" s="493"/>
      <c r="BH14" s="602"/>
      <c r="BI14" s="494"/>
      <c r="BJ14" s="1415"/>
      <c r="BK14" s="1401"/>
      <c r="BL14" s="1401"/>
      <c r="BM14" s="1401"/>
      <c r="BN14" s="1401"/>
      <c r="BO14" s="1401"/>
      <c r="BP14" s="1401"/>
      <c r="BQ14" s="1401"/>
      <c r="BR14" s="1416"/>
      <c r="BS14" s="493"/>
      <c r="BT14" s="493"/>
      <c r="BU14" s="480"/>
    </row>
    <row r="15" spans="1:76" ht="94.5" customHeight="1">
      <c r="D15" s="1378"/>
      <c r="E15" s="1378"/>
      <c r="F15" s="477"/>
      <c r="G15" s="513"/>
      <c r="H15" s="1376"/>
      <c r="I15" s="1376"/>
      <c r="J15" s="1378"/>
      <c r="K15" s="1378"/>
      <c r="M15" s="1378"/>
      <c r="N15" s="1378"/>
      <c r="O15" s="477"/>
      <c r="P15" s="478"/>
      <c r="Q15" s="477"/>
      <c r="R15" s="477"/>
      <c r="S15" s="1378"/>
      <c r="T15" s="1378"/>
      <c r="U15" s="493"/>
      <c r="V15" s="1378"/>
      <c r="W15" s="1378"/>
      <c r="X15" s="498"/>
      <c r="Y15" s="478"/>
      <c r="Z15" s="506"/>
      <c r="AA15" s="507"/>
      <c r="AB15" s="1378"/>
      <c r="AC15" s="1378"/>
      <c r="AE15" s="1378"/>
      <c r="AF15" s="1378"/>
      <c r="AG15" s="477"/>
      <c r="AH15" s="508"/>
      <c r="AI15" s="507"/>
      <c r="AJ15" s="477"/>
      <c r="AK15" s="1378"/>
      <c r="AL15" s="1378"/>
      <c r="AM15" s="492"/>
      <c r="AN15" s="602"/>
      <c r="AO15" s="602"/>
      <c r="AP15" s="477"/>
      <c r="AQ15" s="477"/>
      <c r="AR15" s="631"/>
      <c r="AS15" s="617"/>
      <c r="AT15" s="1378"/>
      <c r="AU15" s="1378"/>
      <c r="AV15" s="505"/>
      <c r="AW15" s="1378"/>
      <c r="AX15" s="1378"/>
      <c r="AY15" s="507"/>
      <c r="AZ15" s="513"/>
      <c r="BA15" s="506"/>
      <c r="BB15" s="498"/>
      <c r="BC15" s="1378"/>
      <c r="BD15" s="1378"/>
      <c r="BE15" s="493"/>
      <c r="BF15" s="1378"/>
      <c r="BG15" s="1378"/>
      <c r="BH15" s="498"/>
      <c r="BI15" s="513"/>
      <c r="BJ15" s="507"/>
      <c r="BK15" s="507"/>
      <c r="BL15" s="1378"/>
      <c r="BM15" s="1378"/>
      <c r="BN15" s="511"/>
      <c r="BO15" s="1378"/>
      <c r="BP15" s="1378"/>
      <c r="BQ15" s="477"/>
      <c r="BR15" s="478"/>
      <c r="BS15" s="477"/>
      <c r="BT15" s="477"/>
      <c r="BU15" s="1378"/>
      <c r="BV15" s="1378"/>
    </row>
    <row r="16" spans="1:76" ht="30" customHeight="1">
      <c r="A16" s="485"/>
      <c r="B16" s="485"/>
      <c r="C16" s="485"/>
      <c r="D16" s="509"/>
      <c r="E16" s="782"/>
      <c r="F16" s="1415" t="s">
        <v>619</v>
      </c>
      <c r="G16" s="1401"/>
      <c r="H16" s="1401"/>
      <c r="I16" s="1401"/>
      <c r="J16" s="590"/>
      <c r="K16" s="493"/>
      <c r="L16" s="1401"/>
      <c r="M16" s="1401"/>
      <c r="N16" s="1416"/>
      <c r="O16" s="1415" t="s">
        <v>634</v>
      </c>
      <c r="P16" s="1401"/>
      <c r="Q16" s="1401"/>
      <c r="R16" s="1401"/>
      <c r="S16" s="482"/>
      <c r="T16" s="497"/>
      <c r="U16" s="497"/>
      <c r="V16" s="492"/>
      <c r="W16" s="504"/>
      <c r="X16" s="1415" t="s">
        <v>554</v>
      </c>
      <c r="Y16" s="1401"/>
      <c r="Z16" s="1401"/>
      <c r="AA16" s="1401"/>
      <c r="AB16" s="510"/>
      <c r="AC16" s="492"/>
      <c r="AD16" s="493"/>
      <c r="AE16" s="493"/>
      <c r="AF16" s="494"/>
      <c r="AG16" s="1415" t="s">
        <v>620</v>
      </c>
      <c r="AH16" s="1401"/>
      <c r="AI16" s="1401"/>
      <c r="AJ16" s="1401"/>
      <c r="AK16" s="672"/>
      <c r="AL16" s="497"/>
      <c r="AM16" s="492"/>
      <c r="AN16" s="497"/>
      <c r="AO16" s="504"/>
      <c r="AP16" s="1415" t="s">
        <v>621</v>
      </c>
      <c r="AQ16" s="1401"/>
      <c r="AR16" s="1401"/>
      <c r="AS16" s="1401"/>
      <c r="AT16" s="590"/>
      <c r="AU16" s="493"/>
      <c r="AV16" s="497"/>
      <c r="AW16" s="497"/>
      <c r="AX16" s="503"/>
      <c r="AY16" s="1415" t="s">
        <v>573</v>
      </c>
      <c r="AZ16" s="1401"/>
      <c r="BA16" s="1401"/>
      <c r="BB16" s="1401"/>
      <c r="BC16" s="672"/>
      <c r="BD16" s="497"/>
      <c r="BE16" s="497"/>
      <c r="BF16" s="492"/>
      <c r="BG16" s="504"/>
      <c r="BH16" s="1413" t="s">
        <v>572</v>
      </c>
      <c r="BI16" s="1374"/>
      <c r="BJ16" s="1401"/>
      <c r="BK16" s="1401"/>
      <c r="BL16" s="510"/>
      <c r="BM16" s="492"/>
      <c r="BN16" s="492"/>
      <c r="BO16" s="493"/>
      <c r="BP16" s="494"/>
      <c r="BQ16" s="1415" t="s">
        <v>622</v>
      </c>
      <c r="BR16" s="1401"/>
      <c r="BS16" s="1401"/>
      <c r="BT16" s="1401"/>
      <c r="BU16" s="781"/>
      <c r="BV16" s="480"/>
    </row>
    <row r="17" spans="1:76" ht="30" customHeight="1">
      <c r="A17" s="485"/>
      <c r="B17" s="485"/>
      <c r="C17" s="485"/>
      <c r="D17" s="509"/>
      <c r="E17" s="509"/>
      <c r="F17" s="1415"/>
      <c r="G17" s="1401"/>
      <c r="H17" s="1401"/>
      <c r="I17" s="1417"/>
      <c r="J17" s="510"/>
      <c r="K17" s="493"/>
      <c r="L17" s="1401"/>
      <c r="M17" s="1401"/>
      <c r="N17" s="1416"/>
      <c r="O17" s="1415"/>
      <c r="P17" s="1401"/>
      <c r="Q17" s="1401"/>
      <c r="R17" s="1417"/>
      <c r="T17" s="497"/>
      <c r="U17" s="497"/>
      <c r="V17" s="492"/>
      <c r="W17" s="504"/>
      <c r="X17" s="1415"/>
      <c r="Y17" s="1401"/>
      <c r="Z17" s="1401"/>
      <c r="AA17" s="1417"/>
      <c r="AB17" s="492"/>
      <c r="AC17" s="492"/>
      <c r="AD17" s="493"/>
      <c r="AE17" s="493"/>
      <c r="AF17" s="619"/>
      <c r="AG17" s="1415"/>
      <c r="AH17" s="1401"/>
      <c r="AI17" s="1401"/>
      <c r="AJ17" s="1417"/>
      <c r="AK17" s="514"/>
      <c r="AL17" s="497"/>
      <c r="AM17" s="492"/>
      <c r="AN17" s="497"/>
      <c r="AO17" s="504"/>
      <c r="AP17" s="1415"/>
      <c r="AQ17" s="1401"/>
      <c r="AR17" s="1401"/>
      <c r="AS17" s="1417"/>
      <c r="AT17" s="493"/>
      <c r="AU17" s="493"/>
      <c r="AV17" s="497"/>
      <c r="AW17" s="497"/>
      <c r="AX17" s="503"/>
      <c r="AY17" s="1415"/>
      <c r="AZ17" s="1401"/>
      <c r="BA17" s="1401"/>
      <c r="BB17" s="1417"/>
      <c r="BC17" s="497"/>
      <c r="BD17" s="497"/>
      <c r="BE17" s="497"/>
      <c r="BF17" s="492"/>
      <c r="BG17" s="504"/>
      <c r="BH17" s="1415"/>
      <c r="BI17" s="1401"/>
      <c r="BJ17" s="1401"/>
      <c r="BK17" s="1417"/>
      <c r="BL17" s="492"/>
      <c r="BM17" s="492"/>
      <c r="BN17" s="492"/>
      <c r="BO17" s="493"/>
      <c r="BP17" s="494"/>
      <c r="BQ17" s="1415"/>
      <c r="BR17" s="1401"/>
      <c r="BS17" s="1401"/>
      <c r="BT17" s="1417"/>
      <c r="BU17" s="487"/>
      <c r="BV17" s="480"/>
    </row>
    <row r="18" spans="1:76" s="515" customFormat="1" ht="124.5" customHeight="1">
      <c r="D18" s="480"/>
      <c r="E18" s="483"/>
      <c r="F18" s="480"/>
      <c r="G18" s="480"/>
      <c r="H18" s="497"/>
      <c r="I18" s="504"/>
      <c r="J18" s="493"/>
      <c r="K18" s="480"/>
      <c r="L18" s="493"/>
      <c r="M18" s="497"/>
      <c r="N18" s="504"/>
      <c r="O18" s="493"/>
      <c r="P18" s="480"/>
      <c r="Q18" s="497"/>
      <c r="R18" s="503"/>
      <c r="S18" s="492"/>
      <c r="T18" s="480"/>
      <c r="U18" s="480"/>
      <c r="V18" s="435"/>
      <c r="W18" s="476"/>
      <c r="X18" s="435"/>
      <c r="Y18" s="435"/>
      <c r="Z18" s="435"/>
      <c r="AA18" s="476"/>
      <c r="AB18" s="435"/>
      <c r="AC18" s="435"/>
      <c r="AD18" s="492"/>
      <c r="AE18" s="492"/>
      <c r="AF18" s="503"/>
      <c r="AG18" s="487"/>
      <c r="AH18" s="480"/>
      <c r="AI18" s="492"/>
      <c r="AJ18" s="503"/>
      <c r="AK18" s="487"/>
      <c r="AL18" s="480"/>
      <c r="AM18" s="435"/>
      <c r="AN18" s="480"/>
      <c r="AO18" s="504"/>
      <c r="AP18" s="492"/>
      <c r="AQ18" s="480"/>
      <c r="AR18" s="497"/>
      <c r="AS18" s="504"/>
      <c r="AT18" s="493"/>
      <c r="AU18" s="480"/>
      <c r="AV18" s="480"/>
      <c r="AW18" s="480"/>
      <c r="AX18" s="483"/>
      <c r="AY18" s="480"/>
      <c r="AZ18" s="480"/>
      <c r="BA18" s="480"/>
      <c r="BB18" s="483"/>
      <c r="BC18" s="480"/>
      <c r="BD18" s="480"/>
      <c r="BE18" s="480"/>
      <c r="BF18" s="435"/>
      <c r="BG18" s="476"/>
      <c r="BH18" s="435"/>
      <c r="BI18" s="435"/>
      <c r="BJ18" s="435"/>
      <c r="BK18" s="476"/>
      <c r="BL18" s="435"/>
      <c r="BM18" s="435"/>
      <c r="BN18" s="435"/>
      <c r="BO18" s="497"/>
      <c r="BP18" s="504"/>
      <c r="BQ18" s="493"/>
      <c r="BR18" s="480"/>
      <c r="BS18" s="492"/>
      <c r="BT18" s="512"/>
      <c r="BU18" s="487"/>
      <c r="BV18" s="480"/>
      <c r="BW18" s="435"/>
      <c r="BX18" s="435"/>
    </row>
    <row r="19" spans="1:76" s="515" customFormat="1" ht="26.45" customHeight="1" thickBot="1">
      <c r="D19" s="480"/>
      <c r="E19" s="483"/>
      <c r="F19" s="480"/>
      <c r="G19" s="480"/>
      <c r="H19" s="497"/>
      <c r="I19" s="504"/>
      <c r="J19" s="493"/>
      <c r="K19" s="480"/>
      <c r="L19" s="493"/>
      <c r="M19" s="497"/>
      <c r="N19" s="504"/>
      <c r="O19" s="493"/>
      <c r="P19" s="480"/>
      <c r="Q19" s="497"/>
      <c r="R19" s="504"/>
      <c r="S19" s="493"/>
      <c r="T19" s="480"/>
      <c r="U19" s="480"/>
      <c r="V19" s="435"/>
      <c r="W19" s="476"/>
      <c r="X19" s="435"/>
      <c r="Y19" s="435"/>
      <c r="Z19" s="435"/>
      <c r="AA19" s="476"/>
      <c r="AB19" s="435"/>
      <c r="AC19" s="435"/>
      <c r="AD19" s="492"/>
      <c r="AE19" s="492"/>
      <c r="AF19" s="503"/>
      <c r="AG19" s="487"/>
      <c r="AH19" s="480"/>
      <c r="AI19" s="492"/>
      <c r="AJ19" s="503"/>
      <c r="AK19" s="487"/>
      <c r="AL19" s="480"/>
      <c r="AM19" s="435"/>
      <c r="AN19" s="480"/>
      <c r="AO19" s="504"/>
      <c r="AP19" s="492"/>
      <c r="AQ19" s="480"/>
      <c r="AR19" s="497"/>
      <c r="AS19" s="504"/>
      <c r="AT19" s="493"/>
      <c r="AU19" s="480"/>
      <c r="AV19" s="480"/>
      <c r="AW19" s="480"/>
      <c r="AX19" s="483"/>
      <c r="AY19" s="480"/>
      <c r="AZ19" s="480"/>
      <c r="BA19" s="480"/>
      <c r="BB19" s="483"/>
      <c r="BC19" s="480"/>
      <c r="BD19" s="480"/>
      <c r="BE19" s="480"/>
      <c r="BF19" s="435"/>
      <c r="BG19" s="476"/>
      <c r="BH19" s="435"/>
      <c r="BI19" s="435"/>
      <c r="BJ19" s="435"/>
      <c r="BK19" s="476"/>
      <c r="BL19" s="435"/>
      <c r="BM19" s="435"/>
      <c r="BN19" s="435"/>
      <c r="BO19" s="497"/>
      <c r="BP19" s="504"/>
      <c r="BQ19" s="493"/>
      <c r="BR19" s="480"/>
      <c r="BS19" s="492"/>
      <c r="BT19" s="512"/>
      <c r="BU19" s="487"/>
      <c r="BV19" s="480"/>
      <c r="BW19" s="435"/>
      <c r="BX19" s="435"/>
    </row>
    <row r="20" spans="1:76" ht="37.5">
      <c r="D20" s="1395" t="s">
        <v>615</v>
      </c>
      <c r="E20" s="1396"/>
      <c r="F20" s="1396"/>
      <c r="G20" s="1397"/>
      <c r="H20" s="1395" t="s">
        <v>623</v>
      </c>
      <c r="I20" s="1396"/>
      <c r="J20" s="1396"/>
      <c r="K20" s="1397"/>
      <c r="L20" s="610"/>
      <c r="M20" s="1395" t="s">
        <v>553</v>
      </c>
      <c r="N20" s="1396"/>
      <c r="O20" s="1396"/>
      <c r="P20" s="1397"/>
      <c r="Q20" s="1395" t="s">
        <v>630</v>
      </c>
      <c r="R20" s="1396"/>
      <c r="S20" s="1396"/>
      <c r="T20" s="1397"/>
      <c r="U20" s="609"/>
      <c r="V20" s="1395" t="s">
        <v>625</v>
      </c>
      <c r="W20" s="1396"/>
      <c r="X20" s="1396"/>
      <c r="Y20" s="1397"/>
      <c r="Z20" s="1395" t="s">
        <v>626</v>
      </c>
      <c r="AA20" s="1396"/>
      <c r="AB20" s="1396"/>
      <c r="AC20" s="1397"/>
      <c r="AD20" s="609"/>
      <c r="AE20" s="1395" t="s">
        <v>616</v>
      </c>
      <c r="AF20" s="1396"/>
      <c r="AG20" s="1396"/>
      <c r="AH20" s="1397"/>
      <c r="AI20" s="1395" t="s">
        <v>550</v>
      </c>
      <c r="AJ20" s="1396"/>
      <c r="AK20" s="1396"/>
      <c r="AL20" s="1397"/>
      <c r="AM20" s="515"/>
      <c r="AN20" s="1395" t="s">
        <v>627</v>
      </c>
      <c r="AO20" s="1396"/>
      <c r="AP20" s="1396"/>
      <c r="AQ20" s="1397"/>
      <c r="AR20" s="1395" t="s">
        <v>552</v>
      </c>
      <c r="AS20" s="1396"/>
      <c r="AT20" s="1396"/>
      <c r="AU20" s="1397"/>
      <c r="AV20" s="609"/>
      <c r="AW20" s="1395" t="s">
        <v>628</v>
      </c>
      <c r="AX20" s="1396"/>
      <c r="AY20" s="1396"/>
      <c r="AZ20" s="1397"/>
      <c r="BA20" s="1395" t="s">
        <v>617</v>
      </c>
      <c r="BB20" s="1396"/>
      <c r="BC20" s="1396"/>
      <c r="BD20" s="1397"/>
      <c r="BE20" s="609"/>
      <c r="BF20" s="1395" t="s">
        <v>551</v>
      </c>
      <c r="BG20" s="1396"/>
      <c r="BH20" s="1396"/>
      <c r="BI20" s="1397"/>
      <c r="BJ20" s="1395" t="s">
        <v>618</v>
      </c>
      <c r="BK20" s="1396"/>
      <c r="BL20" s="1396"/>
      <c r="BM20" s="1397"/>
      <c r="BN20" s="611"/>
      <c r="BO20" s="1395" t="s">
        <v>631</v>
      </c>
      <c r="BP20" s="1396"/>
      <c r="BQ20" s="1396"/>
      <c r="BR20" s="1397"/>
      <c r="BS20" s="1395" t="s">
        <v>629</v>
      </c>
      <c r="BT20" s="1396"/>
      <c r="BU20" s="1396"/>
      <c r="BV20" s="1397"/>
    </row>
    <row r="21" spans="1:76" ht="37.5">
      <c r="D21" s="1398"/>
      <c r="E21" s="1399"/>
      <c r="F21" s="1399"/>
      <c r="G21" s="1400"/>
      <c r="H21" s="1398"/>
      <c r="I21" s="1399"/>
      <c r="J21" s="1399"/>
      <c r="K21" s="1400"/>
      <c r="L21" s="610"/>
      <c r="M21" s="1398"/>
      <c r="N21" s="1399"/>
      <c r="O21" s="1399"/>
      <c r="P21" s="1400"/>
      <c r="Q21" s="1398"/>
      <c r="R21" s="1399"/>
      <c r="S21" s="1399"/>
      <c r="T21" s="1400"/>
      <c r="U21" s="609"/>
      <c r="V21" s="1398"/>
      <c r="W21" s="1399"/>
      <c r="X21" s="1399"/>
      <c r="Y21" s="1400"/>
      <c r="Z21" s="1398"/>
      <c r="AA21" s="1399"/>
      <c r="AB21" s="1399"/>
      <c r="AC21" s="1400"/>
      <c r="AD21" s="609"/>
      <c r="AE21" s="1398"/>
      <c r="AF21" s="1399"/>
      <c r="AG21" s="1399"/>
      <c r="AH21" s="1400"/>
      <c r="AI21" s="1398"/>
      <c r="AJ21" s="1399"/>
      <c r="AK21" s="1399"/>
      <c r="AL21" s="1400"/>
      <c r="AM21" s="515"/>
      <c r="AN21" s="1398"/>
      <c r="AO21" s="1399"/>
      <c r="AP21" s="1399"/>
      <c r="AQ21" s="1400"/>
      <c r="AR21" s="1398"/>
      <c r="AS21" s="1399"/>
      <c r="AT21" s="1399"/>
      <c r="AU21" s="1400"/>
      <c r="AV21" s="609"/>
      <c r="AW21" s="1398"/>
      <c r="AX21" s="1399"/>
      <c r="AY21" s="1399"/>
      <c r="AZ21" s="1400"/>
      <c r="BA21" s="1398"/>
      <c r="BB21" s="1399"/>
      <c r="BC21" s="1399"/>
      <c r="BD21" s="1400"/>
      <c r="BE21" s="609"/>
      <c r="BF21" s="1398"/>
      <c r="BG21" s="1399"/>
      <c r="BH21" s="1399"/>
      <c r="BI21" s="1400"/>
      <c r="BJ21" s="1398"/>
      <c r="BK21" s="1399"/>
      <c r="BL21" s="1399"/>
      <c r="BM21" s="1400"/>
      <c r="BN21" s="611"/>
      <c r="BO21" s="1398"/>
      <c r="BP21" s="1399"/>
      <c r="BQ21" s="1399"/>
      <c r="BR21" s="1400"/>
      <c r="BS21" s="1398"/>
      <c r="BT21" s="1399"/>
      <c r="BU21" s="1399"/>
      <c r="BV21" s="1400"/>
    </row>
    <row r="22" spans="1:76" ht="33">
      <c r="D22" s="591"/>
      <c r="E22" s="592"/>
      <c r="F22" s="592"/>
      <c r="G22" s="593"/>
      <c r="H22" s="591"/>
      <c r="I22" s="592"/>
      <c r="J22" s="592"/>
      <c r="K22" s="593"/>
      <c r="L22" s="490"/>
      <c r="M22" s="591"/>
      <c r="N22" s="592"/>
      <c r="O22" s="592"/>
      <c r="P22" s="593"/>
      <c r="Q22" s="591"/>
      <c r="R22" s="592"/>
      <c r="S22" s="592"/>
      <c r="T22" s="593"/>
      <c r="U22" s="489"/>
      <c r="V22" s="591"/>
      <c r="W22" s="592"/>
      <c r="X22" s="592"/>
      <c r="Y22" s="593"/>
      <c r="Z22" s="591"/>
      <c r="AA22" s="592"/>
      <c r="AB22" s="592"/>
      <c r="AC22" s="593"/>
      <c r="AD22" s="489"/>
      <c r="AE22" s="591"/>
      <c r="AF22" s="592"/>
      <c r="AG22" s="592"/>
      <c r="AH22" s="593"/>
      <c r="AI22" s="591"/>
      <c r="AJ22" s="592"/>
      <c r="AK22" s="592"/>
      <c r="AL22" s="593"/>
      <c r="AM22" s="502"/>
      <c r="AN22" s="591"/>
      <c r="AO22" s="592"/>
      <c r="AP22" s="592"/>
      <c r="AQ22" s="593"/>
      <c r="AR22" s="591"/>
      <c r="AS22" s="592"/>
      <c r="AT22" s="592"/>
      <c r="AU22" s="593"/>
      <c r="AV22" s="489"/>
      <c r="AW22" s="591"/>
      <c r="AX22" s="592"/>
      <c r="AY22" s="592"/>
      <c r="AZ22" s="593"/>
      <c r="BA22" s="591"/>
      <c r="BB22" s="592"/>
      <c r="BC22" s="592"/>
      <c r="BD22" s="593"/>
      <c r="BE22" s="489"/>
      <c r="BF22" s="591"/>
      <c r="BG22" s="592"/>
      <c r="BH22" s="592"/>
      <c r="BI22" s="593"/>
      <c r="BJ22" s="591"/>
      <c r="BK22" s="592"/>
      <c r="BL22" s="592"/>
      <c r="BM22" s="593"/>
      <c r="BN22" s="488"/>
      <c r="BO22" s="591"/>
      <c r="BP22" s="592"/>
      <c r="BQ22" s="592"/>
      <c r="BR22" s="593"/>
      <c r="BS22" s="1402"/>
      <c r="BT22" s="1403"/>
      <c r="BU22" s="1403"/>
      <c r="BV22" s="1404"/>
    </row>
    <row r="23" spans="1:76" ht="33">
      <c r="D23" s="594"/>
      <c r="E23" s="595"/>
      <c r="F23" s="595"/>
      <c r="G23" s="596"/>
      <c r="H23" s="594"/>
      <c r="I23" s="595"/>
      <c r="J23" s="595"/>
      <c r="K23" s="596"/>
      <c r="L23" s="490"/>
      <c r="M23" s="594"/>
      <c r="N23" s="595"/>
      <c r="O23" s="595"/>
      <c r="P23" s="596"/>
      <c r="Q23" s="594"/>
      <c r="R23" s="595"/>
      <c r="S23" s="595"/>
      <c r="T23" s="596"/>
      <c r="U23" s="489"/>
      <c r="V23" s="594"/>
      <c r="W23" s="595"/>
      <c r="X23" s="595"/>
      <c r="Y23" s="596"/>
      <c r="Z23" s="594"/>
      <c r="AA23" s="595"/>
      <c r="AB23" s="595"/>
      <c r="AC23" s="596"/>
      <c r="AD23" s="489"/>
      <c r="AE23" s="594"/>
      <c r="AF23" s="595"/>
      <c r="AG23" s="595"/>
      <c r="AH23" s="596"/>
      <c r="AI23" s="594"/>
      <c r="AJ23" s="595"/>
      <c r="AK23" s="595"/>
      <c r="AL23" s="596"/>
      <c r="AM23" s="502"/>
      <c r="AN23" s="594"/>
      <c r="AO23" s="595"/>
      <c r="AP23" s="595"/>
      <c r="AQ23" s="596"/>
      <c r="AR23" s="594"/>
      <c r="AS23" s="595"/>
      <c r="AT23" s="595"/>
      <c r="AU23" s="596"/>
      <c r="AV23" s="489"/>
      <c r="AW23" s="594"/>
      <c r="AX23" s="595"/>
      <c r="AY23" s="595"/>
      <c r="AZ23" s="596"/>
      <c r="BA23" s="594"/>
      <c r="BB23" s="595"/>
      <c r="BC23" s="595"/>
      <c r="BD23" s="596"/>
      <c r="BE23" s="489"/>
      <c r="BF23" s="594"/>
      <c r="BG23" s="595"/>
      <c r="BH23" s="595"/>
      <c r="BI23" s="596"/>
      <c r="BJ23" s="594"/>
      <c r="BK23" s="595"/>
      <c r="BL23" s="595"/>
      <c r="BM23" s="596"/>
      <c r="BN23" s="488"/>
      <c r="BO23" s="594"/>
      <c r="BP23" s="595"/>
      <c r="BQ23" s="595"/>
      <c r="BR23" s="596"/>
      <c r="BS23" s="1405"/>
      <c r="BT23" s="1406"/>
      <c r="BU23" s="1406"/>
      <c r="BV23" s="1407"/>
    </row>
    <row r="24" spans="1:76" ht="33">
      <c r="D24" s="594"/>
      <c r="E24" s="595"/>
      <c r="F24" s="595"/>
      <c r="G24" s="596"/>
      <c r="H24" s="594"/>
      <c r="I24" s="595"/>
      <c r="J24" s="595"/>
      <c r="K24" s="596"/>
      <c r="L24" s="490"/>
      <c r="M24" s="594"/>
      <c r="N24" s="595"/>
      <c r="O24" s="595"/>
      <c r="P24" s="596"/>
      <c r="Q24" s="594"/>
      <c r="R24" s="595"/>
      <c r="S24" s="595"/>
      <c r="T24" s="596"/>
      <c r="U24" s="489"/>
      <c r="V24" s="594"/>
      <c r="W24" s="595"/>
      <c r="X24" s="595"/>
      <c r="Y24" s="596"/>
      <c r="Z24" s="594"/>
      <c r="AA24" s="595"/>
      <c r="AB24" s="595"/>
      <c r="AC24" s="596"/>
      <c r="AD24" s="489"/>
      <c r="AE24" s="594"/>
      <c r="AF24" s="595"/>
      <c r="AG24" s="595"/>
      <c r="AH24" s="596"/>
      <c r="AI24" s="594"/>
      <c r="AJ24" s="595"/>
      <c r="AK24" s="595"/>
      <c r="AL24" s="596"/>
      <c r="AM24" s="502"/>
      <c r="AN24" s="594"/>
      <c r="AO24" s="595"/>
      <c r="AP24" s="595"/>
      <c r="AQ24" s="596"/>
      <c r="AR24" s="594"/>
      <c r="AS24" s="595"/>
      <c r="AT24" s="595"/>
      <c r="AU24" s="596"/>
      <c r="AV24" s="489"/>
      <c r="AW24" s="594"/>
      <c r="AX24" s="595"/>
      <c r="AY24" s="595"/>
      <c r="AZ24" s="596"/>
      <c r="BA24" s="594"/>
      <c r="BB24" s="595"/>
      <c r="BC24" s="595"/>
      <c r="BD24" s="596"/>
      <c r="BE24" s="489"/>
      <c r="BF24" s="594"/>
      <c r="BG24" s="595"/>
      <c r="BH24" s="595"/>
      <c r="BI24" s="596"/>
      <c r="BJ24" s="594"/>
      <c r="BK24" s="595"/>
      <c r="BL24" s="595"/>
      <c r="BM24" s="596"/>
      <c r="BN24" s="488"/>
      <c r="BO24" s="594"/>
      <c r="BP24" s="595"/>
      <c r="BQ24" s="595"/>
      <c r="BR24" s="596"/>
      <c r="BS24" s="1405"/>
      <c r="BT24" s="1406"/>
      <c r="BU24" s="1406"/>
      <c r="BV24" s="1407"/>
    </row>
    <row r="25" spans="1:76" ht="33">
      <c r="D25" s="594"/>
      <c r="E25" s="595"/>
      <c r="F25" s="595"/>
      <c r="G25" s="596"/>
      <c r="H25" s="594"/>
      <c r="I25" s="595"/>
      <c r="J25" s="595"/>
      <c r="K25" s="596"/>
      <c r="L25" s="490"/>
      <c r="M25" s="594"/>
      <c r="N25" s="595"/>
      <c r="O25" s="595"/>
      <c r="P25" s="596"/>
      <c r="Q25" s="594"/>
      <c r="R25" s="595"/>
      <c r="S25" s="595"/>
      <c r="T25" s="596"/>
      <c r="U25" s="489"/>
      <c r="V25" s="594"/>
      <c r="W25" s="595"/>
      <c r="X25" s="595"/>
      <c r="Y25" s="596"/>
      <c r="Z25" s="594"/>
      <c r="AA25" s="595"/>
      <c r="AB25" s="595"/>
      <c r="AC25" s="596"/>
      <c r="AD25" s="489"/>
      <c r="AE25" s="594"/>
      <c r="AF25" s="595"/>
      <c r="AG25" s="595"/>
      <c r="AH25" s="596"/>
      <c r="AI25" s="594"/>
      <c r="AJ25" s="595"/>
      <c r="AK25" s="595"/>
      <c r="AL25" s="596"/>
      <c r="AM25" s="502"/>
      <c r="AN25" s="594"/>
      <c r="AO25" s="595"/>
      <c r="AP25" s="595"/>
      <c r="AQ25" s="596"/>
      <c r="AR25" s="594"/>
      <c r="AS25" s="595"/>
      <c r="AT25" s="595"/>
      <c r="AU25" s="596"/>
      <c r="AV25" s="489"/>
      <c r="AW25" s="594"/>
      <c r="AX25" s="595"/>
      <c r="AY25" s="595"/>
      <c r="AZ25" s="596"/>
      <c r="BA25" s="594"/>
      <c r="BB25" s="595"/>
      <c r="BC25" s="595"/>
      <c r="BD25" s="596"/>
      <c r="BE25" s="489"/>
      <c r="BF25" s="594"/>
      <c r="BG25" s="595"/>
      <c r="BH25" s="595"/>
      <c r="BI25" s="596"/>
      <c r="BJ25" s="594"/>
      <c r="BK25" s="595"/>
      <c r="BL25" s="595"/>
      <c r="BM25" s="596"/>
      <c r="BN25" s="488"/>
      <c r="BO25" s="594"/>
      <c r="BP25" s="595"/>
      <c r="BQ25" s="595"/>
      <c r="BR25" s="596"/>
      <c r="BS25" s="1405"/>
      <c r="BT25" s="1406"/>
      <c r="BU25" s="1406"/>
      <c r="BV25" s="1407"/>
    </row>
    <row r="26" spans="1:76" ht="33">
      <c r="D26" s="594"/>
      <c r="E26" s="595"/>
      <c r="F26" s="595"/>
      <c r="G26" s="596"/>
      <c r="H26" s="594"/>
      <c r="I26" s="595"/>
      <c r="J26" s="595"/>
      <c r="K26" s="596"/>
      <c r="L26" s="490"/>
      <c r="M26" s="594"/>
      <c r="N26" s="595"/>
      <c r="O26" s="595"/>
      <c r="P26" s="596"/>
      <c r="Q26" s="594"/>
      <c r="R26" s="595"/>
      <c r="S26" s="595"/>
      <c r="T26" s="596"/>
      <c r="U26" s="489"/>
      <c r="V26" s="594"/>
      <c r="W26" s="595"/>
      <c r="X26" s="595"/>
      <c r="Y26" s="596"/>
      <c r="Z26" s="594"/>
      <c r="AA26" s="595"/>
      <c r="AB26" s="595"/>
      <c r="AC26" s="596"/>
      <c r="AD26" s="489"/>
      <c r="AE26" s="594"/>
      <c r="AF26" s="595"/>
      <c r="AG26" s="595"/>
      <c r="AH26" s="596"/>
      <c r="AI26" s="594"/>
      <c r="AJ26" s="595"/>
      <c r="AK26" s="595"/>
      <c r="AL26" s="596"/>
      <c r="AM26" s="502"/>
      <c r="AN26" s="594"/>
      <c r="AO26" s="595"/>
      <c r="AP26" s="595"/>
      <c r="AQ26" s="596"/>
      <c r="AR26" s="594"/>
      <c r="AS26" s="595"/>
      <c r="AT26" s="595"/>
      <c r="AU26" s="596"/>
      <c r="AV26" s="489"/>
      <c r="AW26" s="594"/>
      <c r="AX26" s="595"/>
      <c r="AY26" s="595"/>
      <c r="AZ26" s="596"/>
      <c r="BA26" s="594"/>
      <c r="BB26" s="595"/>
      <c r="BC26" s="595"/>
      <c r="BD26" s="596"/>
      <c r="BE26" s="489"/>
      <c r="BF26" s="594"/>
      <c r="BG26" s="595"/>
      <c r="BH26" s="595"/>
      <c r="BI26" s="596"/>
      <c r="BJ26" s="594"/>
      <c r="BK26" s="595"/>
      <c r="BL26" s="595"/>
      <c r="BM26" s="596"/>
      <c r="BN26" s="488"/>
      <c r="BO26" s="594"/>
      <c r="BP26" s="595"/>
      <c r="BQ26" s="595"/>
      <c r="BR26" s="596"/>
      <c r="BS26" s="1405"/>
      <c r="BT26" s="1406"/>
      <c r="BU26" s="1406"/>
      <c r="BV26" s="1407"/>
    </row>
    <row r="27" spans="1:76" ht="147.75" customHeight="1">
      <c r="D27" s="594"/>
      <c r="E27" s="595"/>
      <c r="F27" s="595"/>
      <c r="G27" s="596"/>
      <c r="H27" s="594"/>
      <c r="I27" s="595"/>
      <c r="J27" s="595"/>
      <c r="K27" s="596"/>
      <c r="L27" s="490"/>
      <c r="M27" s="594"/>
      <c r="N27" s="595"/>
      <c r="O27" s="595"/>
      <c r="P27" s="596"/>
      <c r="Q27" s="594"/>
      <c r="R27" s="595"/>
      <c r="S27" s="595"/>
      <c r="T27" s="596"/>
      <c r="U27" s="489"/>
      <c r="V27" s="594"/>
      <c r="W27" s="595"/>
      <c r="X27" s="595"/>
      <c r="Y27" s="596"/>
      <c r="Z27" s="594"/>
      <c r="AA27" s="595"/>
      <c r="AB27" s="595"/>
      <c r="AC27" s="596"/>
      <c r="AD27" s="489"/>
      <c r="AE27" s="594"/>
      <c r="AF27" s="595"/>
      <c r="AG27" s="595"/>
      <c r="AH27" s="596"/>
      <c r="AI27" s="594"/>
      <c r="AJ27" s="595"/>
      <c r="AK27" s="595"/>
      <c r="AL27" s="596"/>
      <c r="AM27" s="502"/>
      <c r="AN27" s="594"/>
      <c r="AO27" s="595"/>
      <c r="AP27" s="595"/>
      <c r="AQ27" s="596"/>
      <c r="AR27" s="594"/>
      <c r="AS27" s="595"/>
      <c r="AT27" s="595"/>
      <c r="AU27" s="596"/>
      <c r="AV27" s="489"/>
      <c r="AW27" s="594"/>
      <c r="AX27" s="595"/>
      <c r="AY27" s="595"/>
      <c r="AZ27" s="596"/>
      <c r="BA27" s="594"/>
      <c r="BB27" s="595"/>
      <c r="BC27" s="595"/>
      <c r="BD27" s="596"/>
      <c r="BE27" s="489"/>
      <c r="BF27" s="594"/>
      <c r="BG27" s="595"/>
      <c r="BH27" s="595"/>
      <c r="BI27" s="596"/>
      <c r="BJ27" s="594"/>
      <c r="BK27" s="595"/>
      <c r="BL27" s="595"/>
      <c r="BM27" s="596"/>
      <c r="BN27" s="488"/>
      <c r="BO27" s="594"/>
      <c r="BP27" s="595"/>
      <c r="BQ27" s="595"/>
      <c r="BR27" s="596"/>
      <c r="BS27" s="1405"/>
      <c r="BT27" s="1406"/>
      <c r="BU27" s="1406"/>
      <c r="BV27" s="1407"/>
    </row>
    <row r="28" spans="1:76" ht="147.75" customHeight="1">
      <c r="D28" s="594"/>
      <c r="E28" s="595"/>
      <c r="F28" s="595"/>
      <c r="G28" s="596"/>
      <c r="H28" s="594"/>
      <c r="I28" s="595"/>
      <c r="J28" s="595"/>
      <c r="K28" s="596"/>
      <c r="L28" s="490"/>
      <c r="M28" s="594"/>
      <c r="N28" s="595"/>
      <c r="O28" s="595"/>
      <c r="P28" s="596"/>
      <c r="Q28" s="594"/>
      <c r="R28" s="595"/>
      <c r="S28" s="595"/>
      <c r="T28" s="596"/>
      <c r="U28" s="489"/>
      <c r="V28" s="594"/>
      <c r="W28" s="595"/>
      <c r="X28" s="595"/>
      <c r="Y28" s="596"/>
      <c r="Z28" s="594"/>
      <c r="AA28" s="595"/>
      <c r="AB28" s="595"/>
      <c r="AC28" s="596"/>
      <c r="AD28" s="489"/>
      <c r="AE28" s="594"/>
      <c r="AF28" s="595"/>
      <c r="AG28" s="595"/>
      <c r="AH28" s="596"/>
      <c r="AI28" s="594"/>
      <c r="AJ28" s="595"/>
      <c r="AK28" s="595"/>
      <c r="AL28" s="596"/>
      <c r="AM28" s="502"/>
      <c r="AN28" s="594"/>
      <c r="AO28" s="595"/>
      <c r="AP28" s="595"/>
      <c r="AQ28" s="596"/>
      <c r="AR28" s="594"/>
      <c r="AS28" s="595"/>
      <c r="AT28" s="595"/>
      <c r="AU28" s="596"/>
      <c r="AV28" s="489"/>
      <c r="AW28" s="594"/>
      <c r="AX28" s="595"/>
      <c r="AY28" s="595"/>
      <c r="AZ28" s="596"/>
      <c r="BA28" s="594"/>
      <c r="BB28" s="595"/>
      <c r="BC28" s="595"/>
      <c r="BD28" s="596"/>
      <c r="BE28" s="489"/>
      <c r="BF28" s="594"/>
      <c r="BG28" s="595"/>
      <c r="BH28" s="595"/>
      <c r="BI28" s="596"/>
      <c r="BJ28" s="594"/>
      <c r="BK28" s="595"/>
      <c r="BL28" s="595"/>
      <c r="BM28" s="596"/>
      <c r="BN28" s="488"/>
      <c r="BO28" s="594"/>
      <c r="BP28" s="595"/>
      <c r="BQ28" s="595"/>
      <c r="BR28" s="596"/>
      <c r="BS28" s="1405"/>
      <c r="BT28" s="1406"/>
      <c r="BU28" s="1406"/>
      <c r="BV28" s="1407"/>
    </row>
    <row r="29" spans="1:76" ht="63" customHeight="1">
      <c r="D29" s="594"/>
      <c r="E29" s="595"/>
      <c r="F29" s="595"/>
      <c r="G29" s="596"/>
      <c r="H29" s="594"/>
      <c r="I29" s="595"/>
      <c r="J29" s="595"/>
      <c r="K29" s="596"/>
      <c r="L29" s="490"/>
      <c r="M29" s="594"/>
      <c r="N29" s="595"/>
      <c r="O29" s="595"/>
      <c r="P29" s="596"/>
      <c r="Q29" s="594"/>
      <c r="R29" s="595"/>
      <c r="S29" s="595"/>
      <c r="T29" s="596"/>
      <c r="U29" s="489"/>
      <c r="V29" s="594"/>
      <c r="W29" s="595"/>
      <c r="X29" s="595"/>
      <c r="Y29" s="596"/>
      <c r="Z29" s="594"/>
      <c r="AA29" s="595"/>
      <c r="AB29" s="595"/>
      <c r="AC29" s="596"/>
      <c r="AD29" s="489"/>
      <c r="AE29" s="594"/>
      <c r="AF29" s="595"/>
      <c r="AG29" s="595"/>
      <c r="AH29" s="596"/>
      <c r="AI29" s="594"/>
      <c r="AJ29" s="595"/>
      <c r="AK29" s="595"/>
      <c r="AL29" s="596"/>
      <c r="AM29" s="502"/>
      <c r="AN29" s="594"/>
      <c r="AO29" s="595"/>
      <c r="AP29" s="595"/>
      <c r="AQ29" s="596"/>
      <c r="AR29" s="594"/>
      <c r="AS29" s="595"/>
      <c r="AT29" s="595"/>
      <c r="AU29" s="596"/>
      <c r="AV29" s="489"/>
      <c r="AW29" s="594"/>
      <c r="AX29" s="595"/>
      <c r="AY29" s="595"/>
      <c r="AZ29" s="596"/>
      <c r="BA29" s="594"/>
      <c r="BB29" s="595"/>
      <c r="BC29" s="595"/>
      <c r="BD29" s="596"/>
      <c r="BE29" s="489"/>
      <c r="BF29" s="594"/>
      <c r="BG29" s="595"/>
      <c r="BH29" s="595"/>
      <c r="BI29" s="596"/>
      <c r="BJ29" s="594"/>
      <c r="BK29" s="595"/>
      <c r="BL29" s="595"/>
      <c r="BM29" s="596"/>
      <c r="BN29" s="488"/>
      <c r="BO29" s="594"/>
      <c r="BP29" s="595"/>
      <c r="BQ29" s="595"/>
      <c r="BR29" s="596"/>
      <c r="BS29" s="1405"/>
      <c r="BT29" s="1406"/>
      <c r="BU29" s="1406"/>
      <c r="BV29" s="1407"/>
    </row>
    <row r="30" spans="1:76" ht="33">
      <c r="D30" s="594"/>
      <c r="E30" s="595"/>
      <c r="F30" s="595"/>
      <c r="G30" s="596"/>
      <c r="H30" s="594"/>
      <c r="I30" s="595"/>
      <c r="J30" s="595"/>
      <c r="K30" s="596"/>
      <c r="L30" s="490"/>
      <c r="M30" s="594"/>
      <c r="N30" s="595"/>
      <c r="O30" s="595"/>
      <c r="P30" s="596"/>
      <c r="Q30" s="594"/>
      <c r="R30" s="595"/>
      <c r="S30" s="595"/>
      <c r="T30" s="596"/>
      <c r="U30" s="489"/>
      <c r="V30" s="594"/>
      <c r="W30" s="595"/>
      <c r="X30" s="595"/>
      <c r="Y30" s="596"/>
      <c r="Z30" s="594"/>
      <c r="AA30" s="595"/>
      <c r="AB30" s="595"/>
      <c r="AC30" s="596"/>
      <c r="AD30" s="489"/>
      <c r="AE30" s="594"/>
      <c r="AF30" s="595"/>
      <c r="AG30" s="595"/>
      <c r="AH30" s="596"/>
      <c r="AI30" s="594"/>
      <c r="AJ30" s="595"/>
      <c r="AK30" s="595"/>
      <c r="AL30" s="596"/>
      <c r="AM30" s="502"/>
      <c r="AN30" s="594"/>
      <c r="AO30" s="595"/>
      <c r="AP30" s="595"/>
      <c r="AQ30" s="596"/>
      <c r="AR30" s="594"/>
      <c r="AS30" s="595"/>
      <c r="AT30" s="595"/>
      <c r="AU30" s="596"/>
      <c r="AV30" s="489"/>
      <c r="AW30" s="594"/>
      <c r="AX30" s="595"/>
      <c r="AY30" s="595"/>
      <c r="AZ30" s="596"/>
      <c r="BA30" s="594"/>
      <c r="BB30" s="595"/>
      <c r="BC30" s="595"/>
      <c r="BD30" s="596"/>
      <c r="BE30" s="489"/>
      <c r="BF30" s="594"/>
      <c r="BG30" s="595"/>
      <c r="BH30" s="595"/>
      <c r="BI30" s="596"/>
      <c r="BJ30" s="594"/>
      <c r="BK30" s="595"/>
      <c r="BL30" s="595"/>
      <c r="BM30" s="596"/>
      <c r="BN30" s="488"/>
      <c r="BO30" s="594"/>
      <c r="BP30" s="595"/>
      <c r="BQ30" s="595"/>
      <c r="BR30" s="596"/>
      <c r="BS30" s="1405"/>
      <c r="BT30" s="1406"/>
      <c r="BU30" s="1406"/>
      <c r="BV30" s="1407"/>
    </row>
    <row r="31" spans="1:76" ht="33.75" thickBot="1">
      <c r="D31" s="597"/>
      <c r="E31" s="598"/>
      <c r="F31" s="598"/>
      <c r="G31" s="599"/>
      <c r="H31" s="597"/>
      <c r="I31" s="598"/>
      <c r="J31" s="598"/>
      <c r="K31" s="599"/>
      <c r="L31" s="490"/>
      <c r="M31" s="597"/>
      <c r="N31" s="598"/>
      <c r="O31" s="598"/>
      <c r="P31" s="599"/>
      <c r="Q31" s="597"/>
      <c r="R31" s="598"/>
      <c r="S31" s="598"/>
      <c r="T31" s="599"/>
      <c r="U31" s="489"/>
      <c r="V31" s="597"/>
      <c r="W31" s="598"/>
      <c r="X31" s="598"/>
      <c r="Y31" s="599"/>
      <c r="Z31" s="597"/>
      <c r="AA31" s="598"/>
      <c r="AB31" s="598"/>
      <c r="AC31" s="599"/>
      <c r="AD31" s="489"/>
      <c r="AE31" s="597"/>
      <c r="AF31" s="598"/>
      <c r="AG31" s="598"/>
      <c r="AH31" s="599"/>
      <c r="AI31" s="597"/>
      <c r="AJ31" s="598"/>
      <c r="AK31" s="598"/>
      <c r="AL31" s="599"/>
      <c r="AM31" s="502"/>
      <c r="AN31" s="597"/>
      <c r="AO31" s="598"/>
      <c r="AP31" s="598"/>
      <c r="AQ31" s="599"/>
      <c r="AR31" s="597"/>
      <c r="AS31" s="598"/>
      <c r="AT31" s="598"/>
      <c r="AU31" s="599"/>
      <c r="AV31" s="489"/>
      <c r="AW31" s="597"/>
      <c r="AX31" s="598"/>
      <c r="AY31" s="598"/>
      <c r="AZ31" s="599"/>
      <c r="BA31" s="597"/>
      <c r="BB31" s="598"/>
      <c r="BC31" s="598"/>
      <c r="BD31" s="599"/>
      <c r="BE31" s="489"/>
      <c r="BF31" s="597"/>
      <c r="BG31" s="598"/>
      <c r="BH31" s="598"/>
      <c r="BI31" s="599"/>
      <c r="BJ31" s="597"/>
      <c r="BK31" s="598"/>
      <c r="BL31" s="598"/>
      <c r="BM31" s="599"/>
      <c r="BN31" s="488"/>
      <c r="BO31" s="597"/>
      <c r="BP31" s="598"/>
      <c r="BQ31" s="598"/>
      <c r="BR31" s="599"/>
      <c r="BS31" s="1408"/>
      <c r="BT31" s="1409"/>
      <c r="BU31" s="1409"/>
      <c r="BV31" s="1410"/>
    </row>
  </sheetData>
  <mergeCells count="69">
    <mergeCell ref="BS20:BV21"/>
    <mergeCell ref="BS22:BV31"/>
    <mergeCell ref="H15:I15"/>
    <mergeCell ref="H20:K21"/>
    <mergeCell ref="AR20:AU21"/>
    <mergeCell ref="BO15:BP15"/>
    <mergeCell ref="BO20:BR21"/>
    <mergeCell ref="F16:I17"/>
    <mergeCell ref="AP16:AS17"/>
    <mergeCell ref="AI20:AL21"/>
    <mergeCell ref="AN20:AQ21"/>
    <mergeCell ref="AW20:AZ21"/>
    <mergeCell ref="BA20:BD21"/>
    <mergeCell ref="BQ16:BT17"/>
    <mergeCell ref="AT15:AU15"/>
    <mergeCell ref="AW15:AX15"/>
    <mergeCell ref="BF20:BI21"/>
    <mergeCell ref="BJ20:BM21"/>
    <mergeCell ref="D20:G21"/>
    <mergeCell ref="M20:P21"/>
    <mergeCell ref="Q20:T21"/>
    <mergeCell ref="V20:Y21"/>
    <mergeCell ref="Z20:AC21"/>
    <mergeCell ref="AE20:AH21"/>
    <mergeCell ref="L16:N17"/>
    <mergeCell ref="O16:R17"/>
    <mergeCell ref="BU15:BV15"/>
    <mergeCell ref="Z13:AH14"/>
    <mergeCell ref="BS12:BT12"/>
    <mergeCell ref="X16:AA17"/>
    <mergeCell ref="AG16:AJ17"/>
    <mergeCell ref="AY16:BB17"/>
    <mergeCell ref="BH16:BK17"/>
    <mergeCell ref="AB15:AC15"/>
    <mergeCell ref="AE15:AF15"/>
    <mergeCell ref="AK15:AL15"/>
    <mergeCell ref="AR13:AZ14"/>
    <mergeCell ref="BJ13:BR14"/>
    <mergeCell ref="AP12:AQ12"/>
    <mergeCell ref="BC15:BD15"/>
    <mergeCell ref="BF15:BG15"/>
    <mergeCell ref="BL15:BM15"/>
    <mergeCell ref="S10:X10"/>
    <mergeCell ref="BC10:BH10"/>
    <mergeCell ref="S11:X11"/>
    <mergeCell ref="BC11:BH11"/>
    <mergeCell ref="BH12:BI12"/>
    <mergeCell ref="D15:E15"/>
    <mergeCell ref="Q12:R12"/>
    <mergeCell ref="X12:Y12"/>
    <mergeCell ref="AI12:AJ12"/>
    <mergeCell ref="BA12:BB12"/>
    <mergeCell ref="M15:N15"/>
    <mergeCell ref="S15:T15"/>
    <mergeCell ref="V15:W15"/>
    <mergeCell ref="F12:G12"/>
    <mergeCell ref="J15:K15"/>
    <mergeCell ref="H13:P14"/>
    <mergeCell ref="T7:U7"/>
    <mergeCell ref="BF7:BG7"/>
    <mergeCell ref="AE9:AF9"/>
    <mergeCell ref="AU9:AV9"/>
    <mergeCell ref="C1:BW1"/>
    <mergeCell ref="V3:BE6"/>
    <mergeCell ref="K9:L9"/>
    <mergeCell ref="V2:BE2"/>
    <mergeCell ref="AH8:AQ8"/>
    <mergeCell ref="AH9:AQ9"/>
    <mergeCell ref="BO9:BP9"/>
  </mergeCells>
  <phoneticPr fontId="93"/>
  <printOptions horizontalCentered="1" verticalCentered="1"/>
  <pageMargins left="3.937007874015748E-2" right="3.937007874015748E-2" top="0.35433070866141736" bottom="0.19685039370078741" header="0.31496062992125984" footer="0.31496062992125984"/>
  <pageSetup paperSize="9"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9:K57"/>
  <sheetViews>
    <sheetView showGridLines="0" tabSelected="1" view="pageBreakPreview" zoomScaleNormal="100" zoomScaleSheetLayoutView="100" workbookViewId="0">
      <selection activeCell="F26" sqref="F26"/>
    </sheetView>
  </sheetViews>
  <sheetFormatPr defaultColWidth="9" defaultRowHeight="13.5"/>
  <cols>
    <col min="5" max="5" width="23.125" customWidth="1"/>
    <col min="9" max="9" width="7.375" customWidth="1"/>
  </cols>
  <sheetData>
    <row r="9" spans="11:11">
      <c r="K9" s="304"/>
    </row>
    <row r="22" spans="2:4" ht="22.5" customHeight="1"/>
    <row r="23" spans="2:4" ht="22.5" customHeight="1"/>
    <row r="24" spans="2:4" ht="31.5" customHeight="1">
      <c r="B24" s="303" t="s">
        <v>163</v>
      </c>
      <c r="C24" s="304"/>
      <c r="D24" s="303" t="s">
        <v>664</v>
      </c>
    </row>
    <row r="25" spans="2:4" ht="10.5" customHeight="1">
      <c r="B25" s="303"/>
      <c r="C25" s="304"/>
    </row>
    <row r="26" spans="2:4" ht="31.5" customHeight="1">
      <c r="B26" s="303" t="s">
        <v>164</v>
      </c>
      <c r="C26" s="304"/>
      <c r="D26" s="303" t="s">
        <v>663</v>
      </c>
    </row>
    <row r="27" spans="2:4" ht="10.5" customHeight="1">
      <c r="B27" s="303"/>
      <c r="C27" s="304"/>
      <c r="D27" s="303"/>
    </row>
    <row r="28" spans="2:4" ht="31.5" customHeight="1">
      <c r="B28" s="303" t="s">
        <v>165</v>
      </c>
      <c r="C28" s="304"/>
      <c r="D28" s="303" t="s">
        <v>665</v>
      </c>
    </row>
    <row r="29" spans="2:4" ht="10.5" customHeight="1">
      <c r="B29" s="303"/>
      <c r="C29" s="304"/>
      <c r="D29" s="303"/>
    </row>
    <row r="30" spans="2:4" ht="31.5" customHeight="1">
      <c r="B30" s="303" t="s">
        <v>166</v>
      </c>
      <c r="C30" s="304"/>
      <c r="D30" s="303" t="s">
        <v>666</v>
      </c>
    </row>
    <row r="31" spans="2:4" ht="10.5" customHeight="1">
      <c r="B31" s="303"/>
      <c r="C31" s="304"/>
    </row>
    <row r="32" spans="2:4" ht="31.5" customHeight="1">
      <c r="B32" s="303"/>
      <c r="C32" s="304"/>
      <c r="D32" s="303" t="s">
        <v>667</v>
      </c>
    </row>
    <row r="33" spans="1:3" ht="10.5" customHeight="1">
      <c r="B33" s="303"/>
      <c r="C33" s="304"/>
    </row>
    <row r="34" spans="1:3" ht="10.5" customHeight="1">
      <c r="B34" s="303"/>
      <c r="C34" s="304"/>
    </row>
    <row r="35" spans="1:3" ht="22.5" customHeight="1">
      <c r="A35" s="305"/>
      <c r="B35" s="306"/>
    </row>
    <row r="36" spans="1:3" ht="24">
      <c r="A36" s="307"/>
      <c r="B36" s="303"/>
      <c r="C36" s="304"/>
    </row>
    <row r="37" spans="1:3" ht="27" customHeight="1">
      <c r="A37" s="308"/>
      <c r="B37" s="307"/>
    </row>
    <row r="38" spans="1:3" ht="22.5" customHeight="1"/>
    <row r="39" spans="1:3" ht="24" customHeight="1"/>
    <row r="40" spans="1:3" ht="24" customHeight="1"/>
    <row r="41" spans="1:3" ht="24" customHeight="1"/>
    <row r="42" spans="1:3" ht="24" customHeight="1"/>
    <row r="43" spans="1:3" ht="24" customHeight="1"/>
    <row r="52" spans="3:3" ht="21">
      <c r="C52" s="309"/>
    </row>
    <row r="53" spans="3:3" ht="21">
      <c r="C53" s="309"/>
    </row>
    <row r="54" spans="3:3" ht="21">
      <c r="C54" s="309"/>
    </row>
    <row r="55" spans="3:3" ht="21">
      <c r="C55" s="309"/>
    </row>
    <row r="56" spans="3:3" ht="21">
      <c r="C56" s="309"/>
    </row>
    <row r="57" spans="3:3" ht="105" hidden="1">
      <c r="C57" s="309" t="s">
        <v>167</v>
      </c>
    </row>
  </sheetData>
  <phoneticPr fontId="93"/>
  <printOptions horizontalCentered="1"/>
  <pageMargins left="0.51181102362204722" right="0.31496062992125984"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CB45-B73B-4869-B7EE-20D26D3E5D99}">
  <sheetPr>
    <tabColor rgb="FFFFFF00"/>
  </sheetPr>
  <dimension ref="A1:K113"/>
  <sheetViews>
    <sheetView showGridLines="0" view="pageBreakPreview" zoomScale="130" zoomScaleNormal="100" zoomScaleSheetLayoutView="130" workbookViewId="0">
      <selection activeCell="D20" sqref="D20"/>
    </sheetView>
  </sheetViews>
  <sheetFormatPr defaultColWidth="9" defaultRowHeight="16.5"/>
  <cols>
    <col min="1" max="1" width="2.625" style="39" customWidth="1"/>
    <col min="2" max="2" width="9.375" style="688" customWidth="1"/>
    <col min="3" max="10" width="10.125" style="295" customWidth="1"/>
    <col min="11" max="11" width="10.75" style="295" customWidth="1"/>
    <col min="12" max="12" width="9" style="39"/>
    <col min="13" max="13" width="7.25" style="39" customWidth="1"/>
    <col min="14" max="16384" width="9" style="39"/>
  </cols>
  <sheetData>
    <row r="1" spans="2:11" ht="35.25">
      <c r="B1" s="841" t="s">
        <v>668</v>
      </c>
      <c r="C1" s="841"/>
      <c r="D1" s="841"/>
      <c r="E1" s="841"/>
      <c r="F1" s="841"/>
      <c r="G1" s="841"/>
      <c r="H1" s="841"/>
      <c r="I1" s="841"/>
      <c r="J1" s="841"/>
      <c r="K1" s="841"/>
    </row>
    <row r="2" spans="2:11" ht="19.5">
      <c r="B2" s="673"/>
      <c r="C2" s="674"/>
      <c r="D2" s="674"/>
      <c r="E2" s="674"/>
      <c r="F2" s="674"/>
      <c r="G2" s="674"/>
      <c r="H2" s="674"/>
      <c r="I2" s="674"/>
      <c r="J2" s="674"/>
      <c r="K2" s="675"/>
    </row>
    <row r="3" spans="2:11" s="413" customFormat="1" ht="21">
      <c r="B3" s="676">
        <v>1</v>
      </c>
      <c r="C3" s="677" t="s">
        <v>669</v>
      </c>
      <c r="D3" s="678"/>
      <c r="E3" s="678"/>
      <c r="F3" s="678"/>
      <c r="G3" s="678"/>
      <c r="H3" s="678"/>
      <c r="I3" s="678"/>
    </row>
    <row r="4" spans="2:11" s="681" customFormat="1" ht="4.5" customHeight="1">
      <c r="B4" s="679"/>
      <c r="C4" s="680"/>
      <c r="D4" s="680"/>
      <c r="E4" s="680"/>
      <c r="F4" s="680"/>
      <c r="G4" s="680"/>
      <c r="H4" s="680"/>
      <c r="I4" s="680"/>
      <c r="J4" s="584"/>
      <c r="K4" s="584"/>
    </row>
    <row r="5" spans="2:11">
      <c r="B5" s="682" t="s">
        <v>670</v>
      </c>
      <c r="C5" s="680" t="s">
        <v>671</v>
      </c>
      <c r="D5" s="680"/>
      <c r="E5" s="680"/>
      <c r="F5" s="680"/>
      <c r="G5" s="680"/>
      <c r="H5" s="680"/>
      <c r="I5" s="680"/>
      <c r="J5" s="584"/>
      <c r="K5" s="584"/>
    </row>
    <row r="6" spans="2:11">
      <c r="B6" s="682"/>
      <c r="C6" s="680" t="s">
        <v>672</v>
      </c>
      <c r="D6" s="680"/>
      <c r="E6" s="680"/>
      <c r="F6" s="680"/>
      <c r="G6" s="680"/>
      <c r="H6" s="680"/>
      <c r="I6" s="680"/>
      <c r="J6" s="584"/>
      <c r="K6" s="584"/>
    </row>
    <row r="7" spans="2:11">
      <c r="B7" s="679" t="s">
        <v>673</v>
      </c>
      <c r="C7" s="680" t="s">
        <v>709</v>
      </c>
      <c r="D7" s="680"/>
      <c r="E7" s="680"/>
      <c r="F7" s="680"/>
      <c r="G7" s="680"/>
      <c r="H7" s="680"/>
      <c r="I7" s="680"/>
      <c r="J7" s="584"/>
      <c r="K7" s="584"/>
    </row>
    <row r="8" spans="2:11">
      <c r="B8" s="679"/>
      <c r="C8" s="683" t="s">
        <v>710</v>
      </c>
      <c r="D8" s="680"/>
      <c r="E8" s="680"/>
      <c r="F8" s="680"/>
      <c r="G8" s="680"/>
      <c r="H8" s="680"/>
      <c r="I8" s="680"/>
      <c r="J8" s="584"/>
      <c r="K8" s="584"/>
    </row>
    <row r="9" spans="2:11">
      <c r="B9" s="679"/>
      <c r="C9" s="684" t="s">
        <v>789</v>
      </c>
      <c r="D9" s="680"/>
      <c r="E9" s="680"/>
      <c r="F9" s="680"/>
      <c r="G9" s="680"/>
      <c r="H9" s="680"/>
      <c r="I9" s="680"/>
      <c r="J9" s="584"/>
      <c r="K9" s="584"/>
    </row>
    <row r="10" spans="2:11">
      <c r="B10" s="679"/>
      <c r="C10" s="684" t="s">
        <v>674</v>
      </c>
      <c r="D10" s="680"/>
      <c r="E10" s="680"/>
      <c r="F10" s="680"/>
      <c r="G10" s="680"/>
      <c r="H10" s="680"/>
      <c r="I10" s="680"/>
      <c r="J10" s="584"/>
      <c r="K10" s="584"/>
    </row>
    <row r="11" spans="2:11">
      <c r="B11" s="679"/>
      <c r="C11" s="684" t="s">
        <v>675</v>
      </c>
      <c r="D11" s="680"/>
      <c r="E11" s="680"/>
      <c r="F11" s="680"/>
      <c r="G11" s="680"/>
      <c r="H11" s="680"/>
      <c r="I11" s="680"/>
      <c r="J11" s="584"/>
      <c r="K11" s="584"/>
    </row>
    <row r="12" spans="2:11">
      <c r="B12" s="679"/>
      <c r="C12" s="684" t="s">
        <v>676</v>
      </c>
      <c r="D12" s="680"/>
      <c r="E12" s="680"/>
      <c r="F12" s="680"/>
      <c r="G12" s="680"/>
      <c r="H12" s="680"/>
      <c r="I12" s="680"/>
      <c r="J12" s="584"/>
      <c r="K12" s="584"/>
    </row>
    <row r="13" spans="2:11">
      <c r="B13" s="679"/>
      <c r="C13" s="680" t="s">
        <v>677</v>
      </c>
      <c r="D13" s="680"/>
      <c r="E13" s="680"/>
      <c r="F13" s="680"/>
      <c r="G13" s="680"/>
      <c r="H13" s="680"/>
      <c r="I13" s="680"/>
      <c r="J13" s="584"/>
      <c r="K13" s="584"/>
    </row>
    <row r="14" spans="2:11">
      <c r="B14" s="679"/>
      <c r="C14" s="680" t="s">
        <v>678</v>
      </c>
      <c r="D14" s="680"/>
      <c r="E14" s="680"/>
      <c r="F14" s="680"/>
      <c r="G14" s="680"/>
      <c r="H14" s="680"/>
      <c r="I14" s="680"/>
      <c r="J14" s="584"/>
      <c r="K14" s="584"/>
    </row>
    <row r="15" spans="2:11">
      <c r="B15" s="679" t="s">
        <v>679</v>
      </c>
      <c r="C15" s="680" t="s">
        <v>680</v>
      </c>
      <c r="D15" s="680"/>
      <c r="E15" s="680"/>
      <c r="F15" s="680"/>
      <c r="G15" s="680"/>
      <c r="H15" s="680"/>
      <c r="I15" s="680"/>
      <c r="J15" s="584"/>
      <c r="K15" s="584"/>
    </row>
    <row r="16" spans="2:11">
      <c r="B16" s="679"/>
      <c r="C16" s="680" t="s">
        <v>681</v>
      </c>
      <c r="D16" s="680"/>
      <c r="E16" s="680"/>
      <c r="F16" s="680"/>
      <c r="G16" s="680"/>
      <c r="H16" s="680"/>
      <c r="I16" s="680"/>
      <c r="J16" s="584"/>
      <c r="K16" s="584"/>
    </row>
    <row r="17" spans="1:11">
      <c r="B17" s="679"/>
      <c r="C17" s="680" t="s">
        <v>711</v>
      </c>
      <c r="D17" s="680"/>
      <c r="E17" s="680"/>
      <c r="F17" s="680"/>
      <c r="G17" s="680"/>
      <c r="H17" s="680"/>
      <c r="I17" s="680"/>
      <c r="J17" s="584"/>
      <c r="K17" s="584"/>
    </row>
    <row r="18" spans="1:11">
      <c r="B18" s="679"/>
      <c r="C18" s="680" t="s">
        <v>682</v>
      </c>
      <c r="D18" s="680"/>
      <c r="E18" s="680"/>
      <c r="F18" s="680"/>
      <c r="G18" s="680"/>
      <c r="H18" s="680"/>
      <c r="I18" s="680"/>
      <c r="J18" s="584"/>
      <c r="K18" s="584"/>
    </row>
    <row r="19" spans="1:11" s="413" customFormat="1" ht="21">
      <c r="A19" s="39"/>
      <c r="B19" s="679" t="s">
        <v>683</v>
      </c>
      <c r="C19" s="680" t="s">
        <v>790</v>
      </c>
      <c r="D19" s="680"/>
      <c r="E19" s="680"/>
      <c r="F19" s="680"/>
      <c r="G19" s="680"/>
      <c r="H19" s="680"/>
      <c r="I19" s="680"/>
      <c r="J19" s="584"/>
      <c r="K19" s="584"/>
    </row>
    <row r="20" spans="1:11">
      <c r="B20" s="679"/>
      <c r="C20" s="680" t="s">
        <v>794</v>
      </c>
      <c r="D20" s="680"/>
      <c r="E20" s="680"/>
      <c r="F20" s="680"/>
      <c r="G20" s="680"/>
      <c r="H20" s="680"/>
      <c r="I20" s="680"/>
      <c r="J20" s="584"/>
      <c r="K20" s="584"/>
    </row>
    <row r="21" spans="1:11" ht="21">
      <c r="B21" s="679" t="s">
        <v>684</v>
      </c>
      <c r="C21" s="680" t="s">
        <v>685</v>
      </c>
      <c r="D21" s="678"/>
      <c r="E21" s="678"/>
      <c r="F21" s="678"/>
      <c r="G21" s="678"/>
      <c r="H21" s="678"/>
      <c r="I21" s="678"/>
      <c r="J21" s="413"/>
      <c r="K21" s="413"/>
    </row>
    <row r="22" spans="1:11" s="681" customFormat="1">
      <c r="A22" s="39"/>
      <c r="B22" s="679"/>
      <c r="C22" s="680"/>
      <c r="D22" s="680"/>
      <c r="E22" s="680"/>
      <c r="F22" s="680"/>
      <c r="G22" s="680"/>
      <c r="H22" s="680"/>
      <c r="I22" s="680"/>
      <c r="J22" s="584"/>
      <c r="K22" s="584"/>
    </row>
    <row r="23" spans="1:11" s="681" customFormat="1" ht="21">
      <c r="A23" s="39"/>
      <c r="B23" s="676">
        <v>2</v>
      </c>
      <c r="C23" s="677" t="s">
        <v>686</v>
      </c>
      <c r="D23" s="680"/>
      <c r="E23" s="680"/>
      <c r="F23" s="680"/>
      <c r="G23" s="680"/>
      <c r="H23" s="680"/>
      <c r="I23" s="680"/>
      <c r="J23" s="685"/>
      <c r="K23" s="584"/>
    </row>
    <row r="24" spans="1:11" ht="10.5" customHeight="1">
      <c r="A24" s="413"/>
      <c r="B24" s="679"/>
      <c r="C24" s="680"/>
      <c r="D24" s="680"/>
      <c r="E24" s="680"/>
      <c r="F24" s="680"/>
      <c r="G24" s="680"/>
      <c r="H24" s="680"/>
      <c r="I24" s="680"/>
      <c r="J24" s="584"/>
      <c r="K24" s="584"/>
    </row>
    <row r="25" spans="1:11">
      <c r="B25" s="682" t="s">
        <v>670</v>
      </c>
      <c r="C25" s="680" t="s">
        <v>687</v>
      </c>
      <c r="D25" s="680"/>
      <c r="E25" s="680"/>
      <c r="F25" s="680"/>
      <c r="G25" s="680"/>
      <c r="H25" s="680"/>
      <c r="I25" s="680"/>
      <c r="J25" s="685"/>
      <c r="K25" s="584"/>
    </row>
    <row r="26" spans="1:11" customFormat="1">
      <c r="A26" s="681"/>
      <c r="B26" s="679" t="s">
        <v>673</v>
      </c>
      <c r="C26" s="680" t="s">
        <v>688</v>
      </c>
      <c r="D26" s="680"/>
      <c r="E26" s="680"/>
      <c r="F26" s="680"/>
      <c r="G26" s="680"/>
      <c r="H26" s="680"/>
      <c r="I26" s="680"/>
      <c r="J26" s="685"/>
      <c r="K26" s="584"/>
    </row>
    <row r="27" spans="1:11" customFormat="1">
      <c r="A27" s="681"/>
      <c r="B27" s="679"/>
      <c r="C27" s="680" t="s">
        <v>689</v>
      </c>
      <c r="D27" s="680"/>
      <c r="E27" s="680"/>
      <c r="F27" s="680"/>
      <c r="G27" s="680"/>
      <c r="H27" s="680"/>
      <c r="I27" s="680"/>
      <c r="J27" s="685"/>
      <c r="K27" s="584"/>
    </row>
    <row r="28" spans="1:11" s="302" customFormat="1">
      <c r="A28" s="39"/>
      <c r="B28" s="679"/>
      <c r="C28" s="680" t="s">
        <v>690</v>
      </c>
      <c r="D28" s="680"/>
      <c r="E28" s="680"/>
      <c r="F28" s="680"/>
      <c r="G28" s="680"/>
      <c r="H28" s="680"/>
      <c r="I28" s="680"/>
      <c r="J28" s="685"/>
      <c r="K28" s="584"/>
    </row>
    <row r="29" spans="1:11" s="302" customFormat="1">
      <c r="A29" s="39"/>
      <c r="B29" s="679"/>
      <c r="C29" s="680" t="s">
        <v>691</v>
      </c>
      <c r="D29" s="680"/>
      <c r="E29" s="680"/>
      <c r="F29" s="680"/>
      <c r="G29" s="680"/>
      <c r="H29" s="680"/>
      <c r="I29" s="680"/>
      <c r="J29" s="685"/>
      <c r="K29" s="584"/>
    </row>
    <row r="30" spans="1:11" s="302" customFormat="1">
      <c r="A30"/>
      <c r="B30" s="679"/>
      <c r="C30" s="680" t="s">
        <v>692</v>
      </c>
      <c r="D30" s="680"/>
      <c r="E30" s="680"/>
      <c r="F30" s="680"/>
      <c r="G30" s="680"/>
      <c r="H30" s="680"/>
      <c r="I30" s="680"/>
      <c r="J30" s="685"/>
      <c r="K30" s="584"/>
    </row>
    <row r="31" spans="1:11" s="302" customFormat="1">
      <c r="A31"/>
      <c r="B31" s="679"/>
      <c r="C31" s="680" t="s">
        <v>693</v>
      </c>
      <c r="D31" s="680"/>
      <c r="E31" s="680"/>
      <c r="F31" s="680"/>
      <c r="G31" s="680"/>
      <c r="H31" s="680"/>
      <c r="I31" s="680"/>
      <c r="J31" s="685"/>
      <c r="K31" s="584"/>
    </row>
    <row r="32" spans="1:11">
      <c r="A32" s="302"/>
      <c r="B32" s="679"/>
      <c r="C32" s="680" t="s">
        <v>694</v>
      </c>
      <c r="D32" s="680"/>
      <c r="E32" s="680"/>
      <c r="F32" s="680"/>
      <c r="G32" s="680"/>
      <c r="H32" s="680"/>
      <c r="I32" s="680"/>
      <c r="J32" s="685"/>
      <c r="K32" s="584"/>
    </row>
    <row r="33" spans="1:11">
      <c r="A33" s="302"/>
      <c r="B33" s="679" t="s">
        <v>679</v>
      </c>
      <c r="C33" s="680" t="s">
        <v>695</v>
      </c>
      <c r="D33" s="680"/>
      <c r="E33" s="680"/>
      <c r="F33" s="680"/>
      <c r="G33" s="680"/>
      <c r="H33" s="680"/>
      <c r="I33" s="680"/>
      <c r="J33" s="685"/>
      <c r="K33" s="584"/>
    </row>
    <row r="34" spans="1:11">
      <c r="A34" s="302"/>
      <c r="B34" s="679" t="s">
        <v>683</v>
      </c>
      <c r="C34" s="680" t="s">
        <v>696</v>
      </c>
      <c r="D34" s="680"/>
      <c r="E34" s="680"/>
      <c r="F34" s="680"/>
      <c r="G34" s="680"/>
      <c r="H34" s="680"/>
      <c r="I34" s="680"/>
      <c r="J34" s="685"/>
      <c r="K34" s="584"/>
    </row>
    <row r="35" spans="1:11">
      <c r="A35" s="302"/>
      <c r="B35" s="679"/>
      <c r="C35" s="680" t="s">
        <v>697</v>
      </c>
      <c r="D35" s="680"/>
      <c r="E35" s="680"/>
      <c r="F35" s="680"/>
      <c r="G35" s="680"/>
      <c r="H35" s="680"/>
      <c r="I35" s="680"/>
      <c r="J35" s="584"/>
      <c r="K35" s="584"/>
    </row>
    <row r="36" spans="1:11" s="413" customFormat="1" ht="18.75" customHeight="1">
      <c r="A36" s="39"/>
      <c r="B36" s="679"/>
      <c r="C36" s="680" t="s">
        <v>698</v>
      </c>
      <c r="D36" s="677"/>
      <c r="E36" s="678"/>
      <c r="F36" s="678"/>
      <c r="G36" s="678"/>
      <c r="H36" s="678"/>
      <c r="I36" s="678"/>
    </row>
    <row r="37" spans="1:11" ht="18.75" customHeight="1">
      <c r="A37" s="413"/>
      <c r="B37" s="679"/>
      <c r="C37" s="680"/>
      <c r="D37" s="680"/>
      <c r="E37" s="680"/>
      <c r="F37" s="680"/>
      <c r="G37" s="680"/>
      <c r="H37" s="680"/>
      <c r="I37" s="680"/>
      <c r="J37" s="584"/>
      <c r="K37" s="584"/>
    </row>
    <row r="38" spans="1:11" ht="18.75" customHeight="1">
      <c r="B38" s="676">
        <v>3</v>
      </c>
      <c r="C38" s="677" t="s">
        <v>699</v>
      </c>
      <c r="D38" s="680"/>
      <c r="E38" s="680"/>
      <c r="F38" s="680"/>
      <c r="G38" s="680"/>
      <c r="H38" s="680"/>
      <c r="I38" s="680"/>
      <c r="J38" s="584"/>
      <c r="K38" s="584"/>
    </row>
    <row r="39" spans="1:11" ht="9.75" customHeight="1">
      <c r="B39" s="679"/>
      <c r="C39" s="680"/>
      <c r="D39" s="680"/>
      <c r="E39" s="680"/>
      <c r="F39" s="680"/>
      <c r="G39" s="680"/>
      <c r="H39" s="680"/>
      <c r="I39" s="680"/>
      <c r="J39" s="584"/>
      <c r="K39" s="584"/>
    </row>
    <row r="40" spans="1:11" ht="18.75" customHeight="1">
      <c r="B40" s="679" t="s">
        <v>670</v>
      </c>
      <c r="C40" s="680" t="s">
        <v>700</v>
      </c>
      <c r="D40" s="680"/>
      <c r="E40" s="680"/>
      <c r="F40" s="680"/>
      <c r="G40" s="680"/>
      <c r="H40" s="680"/>
      <c r="I40" s="680"/>
      <c r="J40" s="584"/>
      <c r="K40" s="584"/>
    </row>
    <row r="41" spans="1:11" ht="18.75" customHeight="1">
      <c r="B41" s="679" t="s">
        <v>673</v>
      </c>
      <c r="C41" s="680" t="s">
        <v>701</v>
      </c>
      <c r="D41" s="680"/>
      <c r="E41" s="680"/>
      <c r="F41" s="680"/>
      <c r="G41" s="680"/>
      <c r="H41" s="680"/>
      <c r="I41" s="680"/>
      <c r="J41" s="584"/>
      <c r="K41" s="584"/>
    </row>
    <row r="42" spans="1:11" ht="18.75" customHeight="1">
      <c r="B42" s="679"/>
      <c r="C42" s="680" t="s">
        <v>702</v>
      </c>
      <c r="D42" s="680"/>
      <c r="E42" s="680"/>
      <c r="F42" s="680"/>
      <c r="G42" s="680"/>
      <c r="H42" s="680"/>
      <c r="I42" s="680"/>
      <c r="J42" s="584"/>
      <c r="K42" s="584"/>
    </row>
    <row r="43" spans="1:11" ht="18.75" customHeight="1">
      <c r="B43" s="679" t="s">
        <v>679</v>
      </c>
      <c r="C43" s="680" t="s">
        <v>703</v>
      </c>
      <c r="D43" s="680"/>
      <c r="E43" s="680"/>
      <c r="F43" s="680"/>
      <c r="G43" s="680"/>
      <c r="H43" s="680"/>
      <c r="I43" s="680"/>
      <c r="J43" s="584"/>
      <c r="K43" s="584"/>
    </row>
    <row r="44" spans="1:11" ht="18.75" customHeight="1">
      <c r="B44" s="679" t="s">
        <v>683</v>
      </c>
      <c r="C44" s="680" t="s">
        <v>704</v>
      </c>
      <c r="D44" s="680"/>
      <c r="E44" s="680"/>
      <c r="F44" s="680"/>
      <c r="G44" s="680"/>
      <c r="H44" s="680"/>
      <c r="I44" s="680"/>
      <c r="J44" s="584"/>
      <c r="K44" s="584"/>
    </row>
    <row r="45" spans="1:11" ht="18.75" customHeight="1">
      <c r="B45" s="679"/>
      <c r="C45" s="680" t="s">
        <v>705</v>
      </c>
      <c r="D45" s="680"/>
      <c r="E45" s="680"/>
      <c r="F45" s="680"/>
      <c r="G45" s="680"/>
      <c r="H45" s="680"/>
      <c r="I45" s="680"/>
      <c r="J45" s="584"/>
      <c r="K45" s="584"/>
    </row>
    <row r="46" spans="1:11" ht="19.5" customHeight="1">
      <c r="B46" s="679"/>
      <c r="C46" s="680" t="s">
        <v>706</v>
      </c>
      <c r="D46" s="674"/>
      <c r="E46" s="674"/>
      <c r="F46" s="674"/>
      <c r="G46" s="674"/>
      <c r="H46" s="674"/>
      <c r="I46" s="674"/>
      <c r="J46" s="674"/>
      <c r="K46" s="675"/>
    </row>
    <row r="47" spans="1:11" ht="19.5" customHeight="1">
      <c r="B47" s="679" t="s">
        <v>684</v>
      </c>
      <c r="C47" s="680" t="s">
        <v>707</v>
      </c>
    </row>
    <row r="48" spans="1:11" ht="19.5" customHeight="1">
      <c r="B48" s="679"/>
      <c r="C48" s="680" t="s">
        <v>708</v>
      </c>
    </row>
    <row r="49" spans="2:11" ht="19.5" customHeight="1">
      <c r="B49" s="673"/>
      <c r="C49" s="674"/>
      <c r="D49" s="686"/>
      <c r="E49" s="686"/>
      <c r="F49" s="686"/>
      <c r="G49" s="686"/>
      <c r="H49" s="686"/>
      <c r="I49" s="686"/>
      <c r="J49" s="687"/>
      <c r="K49" s="687"/>
    </row>
    <row r="50" spans="2:11" ht="19.5" customHeight="1">
      <c r="D50" s="686"/>
      <c r="E50" s="686"/>
      <c r="F50" s="686"/>
      <c r="G50" s="686"/>
      <c r="H50" s="686"/>
      <c r="I50" s="686"/>
      <c r="J50" s="687"/>
      <c r="K50" s="687"/>
    </row>
    <row r="51" spans="2:11" ht="19.5" customHeight="1">
      <c r="D51" s="686"/>
      <c r="E51" s="686"/>
      <c r="F51" s="686"/>
      <c r="G51" s="686"/>
      <c r="H51" s="686"/>
      <c r="I51" s="686"/>
      <c r="J51" s="687"/>
      <c r="K51" s="687"/>
    </row>
    <row r="52" spans="2:11" ht="19.5" customHeight="1">
      <c r="B52" s="689"/>
      <c r="C52" s="686"/>
      <c r="D52" s="690"/>
      <c r="E52" s="690"/>
      <c r="F52" s="690"/>
      <c r="G52" s="690"/>
      <c r="H52" s="690"/>
      <c r="I52" s="690"/>
      <c r="J52" s="675"/>
      <c r="K52" s="675"/>
    </row>
    <row r="53" spans="2:11" ht="19.5" customHeight="1">
      <c r="B53" s="689"/>
      <c r="C53" s="686"/>
      <c r="D53" s="690"/>
      <c r="E53" s="690"/>
      <c r="F53" s="690"/>
      <c r="G53" s="690"/>
      <c r="H53" s="690"/>
      <c r="I53" s="690"/>
      <c r="J53" s="674"/>
      <c r="K53" s="675"/>
    </row>
    <row r="54" spans="2:11" ht="19.5" customHeight="1">
      <c r="B54" s="689"/>
      <c r="C54" s="686"/>
      <c r="D54" s="690"/>
      <c r="E54" s="690"/>
      <c r="F54" s="690"/>
      <c r="G54" s="690"/>
      <c r="H54" s="690"/>
      <c r="I54" s="690"/>
      <c r="J54" s="675"/>
      <c r="K54" s="675"/>
    </row>
    <row r="55" spans="2:11" ht="19.5" customHeight="1">
      <c r="B55" s="673"/>
      <c r="C55" s="690"/>
      <c r="D55" s="690"/>
      <c r="E55" s="690"/>
      <c r="F55" s="690"/>
      <c r="G55" s="690"/>
      <c r="H55" s="690"/>
      <c r="I55" s="690"/>
      <c r="J55" s="674"/>
      <c r="K55" s="675"/>
    </row>
    <row r="56" spans="2:11" ht="19.5">
      <c r="B56" s="673"/>
      <c r="C56" s="690"/>
      <c r="D56" s="690"/>
      <c r="E56" s="690"/>
      <c r="F56" s="690"/>
      <c r="G56" s="690"/>
      <c r="H56" s="690"/>
      <c r="I56" s="690"/>
      <c r="J56" s="674"/>
      <c r="K56" s="675"/>
    </row>
    <row r="57" spans="2:11" ht="19.5">
      <c r="B57" s="673"/>
      <c r="C57" s="690"/>
      <c r="D57" s="690"/>
      <c r="E57" s="690"/>
      <c r="F57" s="690"/>
      <c r="G57" s="690"/>
      <c r="H57" s="690"/>
      <c r="I57" s="690"/>
      <c r="J57" s="674"/>
      <c r="K57" s="675"/>
    </row>
    <row r="58" spans="2:11" ht="19.5">
      <c r="B58" s="673"/>
      <c r="C58" s="690"/>
      <c r="D58" s="690"/>
      <c r="E58" s="690"/>
      <c r="F58" s="690"/>
      <c r="G58" s="690"/>
      <c r="H58" s="690"/>
      <c r="I58" s="690"/>
      <c r="J58" s="674"/>
      <c r="K58" s="675"/>
    </row>
    <row r="59" spans="2:11" ht="19.5">
      <c r="B59" s="673"/>
      <c r="C59" s="690"/>
      <c r="D59" s="690"/>
      <c r="E59" s="690"/>
      <c r="F59" s="690"/>
      <c r="G59" s="690"/>
      <c r="H59" s="690"/>
      <c r="I59" s="690"/>
      <c r="J59" s="674"/>
      <c r="K59" s="675"/>
    </row>
    <row r="60" spans="2:11" ht="19.5">
      <c r="B60" s="673"/>
      <c r="C60" s="690"/>
      <c r="D60" s="690"/>
      <c r="E60" s="690"/>
      <c r="F60" s="690"/>
      <c r="G60" s="690"/>
      <c r="H60" s="690"/>
      <c r="I60" s="690"/>
      <c r="J60" s="674"/>
      <c r="K60" s="675"/>
    </row>
    <row r="61" spans="2:11" ht="19.5">
      <c r="B61" s="673"/>
      <c r="C61" s="690"/>
      <c r="D61" s="690"/>
      <c r="E61" s="690"/>
      <c r="F61" s="690"/>
      <c r="G61" s="690"/>
      <c r="H61" s="690"/>
      <c r="I61" s="690"/>
      <c r="J61" s="675"/>
      <c r="K61" s="675"/>
    </row>
    <row r="62" spans="2:11" ht="19.5">
      <c r="B62" s="673"/>
      <c r="C62" s="690"/>
      <c r="D62" s="690"/>
      <c r="E62" s="690"/>
      <c r="F62" s="690"/>
      <c r="G62" s="690"/>
      <c r="H62" s="690"/>
      <c r="I62" s="690"/>
      <c r="J62" s="675"/>
      <c r="K62" s="675"/>
    </row>
    <row r="63" spans="2:11" ht="19.5">
      <c r="B63" s="673"/>
      <c r="C63" s="690"/>
      <c r="D63" s="690"/>
      <c r="E63" s="690"/>
      <c r="F63" s="690"/>
      <c r="G63" s="690"/>
      <c r="H63" s="690"/>
      <c r="I63" s="690"/>
      <c r="J63" s="675"/>
      <c r="K63" s="675"/>
    </row>
    <row r="64" spans="2:11" ht="19.5">
      <c r="B64" s="673"/>
      <c r="C64" s="690"/>
      <c r="D64" s="584"/>
      <c r="E64" s="584"/>
      <c r="F64" s="690"/>
      <c r="G64" s="690"/>
      <c r="H64" s="690"/>
      <c r="I64" s="690"/>
      <c r="J64" s="675"/>
      <c r="K64" s="675"/>
    </row>
    <row r="65" spans="2:11" ht="19.5">
      <c r="B65" s="673"/>
      <c r="C65" s="690"/>
      <c r="D65" s="584"/>
      <c r="E65" s="584"/>
      <c r="F65" s="690"/>
      <c r="G65" s="690"/>
      <c r="H65" s="690"/>
      <c r="I65" s="690"/>
      <c r="J65" s="675"/>
      <c r="K65" s="675"/>
    </row>
    <row r="66" spans="2:11" ht="19.5">
      <c r="B66" s="673"/>
      <c r="C66" s="690"/>
      <c r="D66" s="584"/>
      <c r="E66" s="584"/>
      <c r="F66" s="690"/>
      <c r="G66" s="690"/>
      <c r="H66" s="690"/>
      <c r="I66" s="690"/>
      <c r="J66" s="674"/>
      <c r="K66" s="675"/>
    </row>
    <row r="67" spans="2:11" ht="19.5">
      <c r="B67" s="673"/>
      <c r="C67" s="584"/>
      <c r="D67" s="584"/>
      <c r="E67" s="584"/>
      <c r="F67" s="690"/>
      <c r="G67" s="690"/>
      <c r="H67" s="690"/>
      <c r="I67" s="690"/>
      <c r="J67" s="675"/>
      <c r="K67" s="675"/>
    </row>
    <row r="68" spans="2:11" ht="19.5">
      <c r="B68" s="673"/>
      <c r="C68" s="584"/>
      <c r="D68" s="690"/>
      <c r="E68" s="690"/>
      <c r="F68" s="690"/>
      <c r="G68" s="690"/>
      <c r="H68" s="690"/>
      <c r="I68" s="690"/>
      <c r="J68" s="675"/>
      <c r="K68" s="675"/>
    </row>
    <row r="69" spans="2:11" ht="19.5">
      <c r="B69" s="673"/>
      <c r="C69" s="584"/>
      <c r="D69" s="690"/>
      <c r="E69" s="690"/>
      <c r="F69" s="690"/>
      <c r="G69" s="690"/>
      <c r="H69" s="690"/>
      <c r="I69" s="690"/>
      <c r="J69" s="675"/>
      <c r="K69" s="675"/>
    </row>
    <row r="70" spans="2:11" ht="19.5">
      <c r="B70" s="673"/>
      <c r="C70" s="584"/>
      <c r="D70" s="690"/>
      <c r="E70" s="690"/>
      <c r="F70" s="690"/>
      <c r="G70" s="690"/>
      <c r="H70" s="690"/>
      <c r="I70" s="690"/>
      <c r="J70" s="675"/>
      <c r="K70" s="675"/>
    </row>
    <row r="71" spans="2:11" ht="19.5">
      <c r="B71" s="673"/>
      <c r="C71" s="690"/>
      <c r="D71" s="690"/>
      <c r="E71" s="690"/>
      <c r="F71" s="690"/>
      <c r="G71" s="690"/>
      <c r="H71" s="690"/>
      <c r="I71" s="690"/>
      <c r="J71" s="675"/>
      <c r="K71" s="675"/>
    </row>
    <row r="72" spans="2:11" ht="19.5">
      <c r="B72" s="673"/>
      <c r="C72" s="690"/>
      <c r="D72" s="675"/>
      <c r="E72" s="675"/>
      <c r="F72" s="675"/>
      <c r="G72" s="675"/>
      <c r="H72" s="675"/>
      <c r="I72" s="675"/>
      <c r="J72" s="675"/>
      <c r="K72" s="675"/>
    </row>
    <row r="73" spans="2:11" ht="19.5">
      <c r="B73" s="673"/>
      <c r="C73" s="690"/>
      <c r="D73" s="675"/>
      <c r="E73" s="675"/>
      <c r="F73" s="675"/>
      <c r="G73" s="675"/>
      <c r="H73" s="675"/>
      <c r="I73" s="675"/>
      <c r="J73" s="675"/>
      <c r="K73" s="675"/>
    </row>
    <row r="74" spans="2:11" ht="19.5">
      <c r="B74" s="673"/>
      <c r="C74" s="690"/>
      <c r="D74" s="675"/>
      <c r="E74" s="675"/>
      <c r="F74" s="675"/>
      <c r="G74" s="675"/>
      <c r="H74" s="675"/>
      <c r="I74" s="675"/>
      <c r="J74" s="675"/>
      <c r="K74" s="675"/>
    </row>
    <row r="75" spans="2:11" ht="19.5">
      <c r="B75" s="673"/>
      <c r="C75" s="675"/>
      <c r="D75" s="675"/>
      <c r="E75" s="675"/>
      <c r="F75" s="675"/>
      <c r="G75" s="675"/>
      <c r="H75" s="675"/>
      <c r="I75" s="675"/>
      <c r="J75" s="675"/>
      <c r="K75" s="675"/>
    </row>
    <row r="76" spans="2:11" ht="19.5">
      <c r="B76" s="673"/>
      <c r="C76" s="675"/>
      <c r="D76" s="675"/>
      <c r="E76" s="675"/>
      <c r="F76" s="675"/>
      <c r="G76" s="675"/>
      <c r="H76" s="675"/>
      <c r="I76" s="675"/>
      <c r="J76" s="675"/>
      <c r="K76" s="675"/>
    </row>
    <row r="77" spans="2:11" ht="19.5">
      <c r="B77" s="673"/>
      <c r="C77" s="675"/>
      <c r="D77" s="675"/>
      <c r="E77" s="675"/>
      <c r="F77" s="675"/>
      <c r="G77" s="675"/>
      <c r="H77" s="675"/>
      <c r="I77" s="675"/>
      <c r="J77" s="675"/>
      <c r="K77" s="675"/>
    </row>
    <row r="78" spans="2:11" ht="19.5">
      <c r="B78" s="673"/>
      <c r="C78" s="675"/>
      <c r="D78" s="675"/>
      <c r="E78" s="675"/>
      <c r="F78" s="675"/>
      <c r="G78" s="675"/>
      <c r="H78" s="675"/>
      <c r="I78" s="675"/>
      <c r="J78" s="675"/>
      <c r="K78" s="675"/>
    </row>
    <row r="79" spans="2:11" ht="19.5">
      <c r="B79" s="673"/>
      <c r="C79" s="675"/>
      <c r="D79" s="675"/>
      <c r="E79" s="675"/>
      <c r="F79" s="675"/>
      <c r="G79" s="675"/>
      <c r="H79" s="675"/>
      <c r="I79" s="675"/>
      <c r="J79" s="675"/>
      <c r="K79" s="675"/>
    </row>
    <row r="80" spans="2:11" ht="19.5">
      <c r="B80" s="673"/>
      <c r="C80" s="675"/>
      <c r="D80" s="675"/>
      <c r="E80" s="675"/>
      <c r="F80" s="675"/>
      <c r="G80" s="675"/>
      <c r="H80" s="675"/>
      <c r="I80" s="675"/>
      <c r="J80" s="675"/>
      <c r="K80" s="675"/>
    </row>
    <row r="81" spans="2:11" ht="19.5">
      <c r="B81" s="673"/>
      <c r="C81" s="675"/>
      <c r="D81" s="675"/>
      <c r="E81" s="675"/>
      <c r="F81" s="675"/>
      <c r="G81" s="675"/>
      <c r="H81" s="675"/>
      <c r="I81" s="675"/>
      <c r="J81" s="675"/>
      <c r="K81" s="675"/>
    </row>
    <row r="82" spans="2:11" ht="19.5">
      <c r="B82" s="673"/>
      <c r="C82" s="675"/>
      <c r="D82" s="675"/>
      <c r="E82" s="675"/>
      <c r="F82" s="675"/>
      <c r="G82" s="675"/>
      <c r="H82" s="675"/>
      <c r="I82" s="675"/>
      <c r="J82" s="675"/>
      <c r="K82" s="675"/>
    </row>
    <row r="83" spans="2:11" ht="19.5">
      <c r="B83" s="673"/>
      <c r="C83" s="675"/>
      <c r="D83" s="675"/>
      <c r="E83" s="675"/>
      <c r="F83" s="675"/>
      <c r="G83" s="675"/>
      <c r="H83" s="675"/>
      <c r="I83" s="675"/>
      <c r="J83" s="675"/>
      <c r="K83" s="675"/>
    </row>
    <row r="84" spans="2:11" ht="19.5">
      <c r="B84" s="673"/>
      <c r="C84" s="675"/>
      <c r="D84" s="675"/>
      <c r="E84" s="675"/>
      <c r="F84" s="675"/>
      <c r="G84" s="675"/>
      <c r="H84" s="675"/>
      <c r="I84" s="675"/>
      <c r="J84" s="675"/>
      <c r="K84" s="675"/>
    </row>
    <row r="85" spans="2:11" ht="19.5">
      <c r="B85" s="673"/>
      <c r="C85" s="675"/>
      <c r="D85" s="675"/>
      <c r="E85" s="675"/>
      <c r="F85" s="675"/>
      <c r="G85" s="675"/>
      <c r="H85" s="675"/>
      <c r="I85" s="675"/>
      <c r="J85" s="675"/>
      <c r="K85" s="675"/>
    </row>
    <row r="86" spans="2:11" ht="19.5">
      <c r="B86" s="673"/>
      <c r="C86" s="675"/>
      <c r="D86" s="675"/>
      <c r="E86" s="675"/>
      <c r="F86" s="675"/>
      <c r="G86" s="675"/>
      <c r="H86" s="675"/>
      <c r="I86" s="675"/>
      <c r="J86" s="675"/>
      <c r="K86" s="675"/>
    </row>
    <row r="87" spans="2:11" ht="19.5">
      <c r="B87" s="673"/>
      <c r="C87" s="675"/>
      <c r="D87" s="675"/>
      <c r="E87" s="675"/>
      <c r="F87" s="675"/>
      <c r="G87" s="675"/>
      <c r="H87" s="675"/>
      <c r="I87" s="675"/>
      <c r="J87" s="675"/>
      <c r="K87" s="675"/>
    </row>
    <row r="88" spans="2:11" ht="19.5">
      <c r="B88" s="673"/>
      <c r="C88" s="675"/>
      <c r="D88" s="675"/>
      <c r="E88" s="675"/>
      <c r="F88" s="675"/>
      <c r="G88" s="675"/>
      <c r="H88" s="675"/>
      <c r="I88" s="675"/>
      <c r="J88" s="675"/>
      <c r="K88" s="675"/>
    </row>
    <row r="89" spans="2:11" ht="19.5">
      <c r="B89" s="673"/>
      <c r="C89" s="675"/>
      <c r="D89" s="675"/>
      <c r="E89" s="675"/>
      <c r="F89" s="675"/>
      <c r="G89" s="675"/>
      <c r="H89" s="675"/>
      <c r="I89" s="675"/>
      <c r="J89" s="675"/>
      <c r="K89" s="675"/>
    </row>
    <row r="90" spans="2:11" ht="19.5">
      <c r="B90" s="673"/>
      <c r="C90" s="675"/>
      <c r="D90" s="675"/>
      <c r="E90" s="675"/>
      <c r="F90" s="675"/>
      <c r="G90" s="675"/>
      <c r="H90" s="675"/>
      <c r="I90" s="675"/>
      <c r="J90" s="675"/>
      <c r="K90" s="675"/>
    </row>
    <row r="91" spans="2:11" ht="19.5">
      <c r="B91" s="673"/>
      <c r="C91" s="675"/>
      <c r="D91" s="675"/>
      <c r="E91" s="675"/>
      <c r="F91" s="675"/>
      <c r="G91" s="675"/>
      <c r="H91" s="675"/>
      <c r="I91" s="675"/>
      <c r="J91" s="675"/>
      <c r="K91" s="675"/>
    </row>
    <row r="92" spans="2:11" ht="19.5">
      <c r="B92" s="673"/>
      <c r="C92" s="675"/>
      <c r="D92" s="675"/>
      <c r="E92" s="675"/>
      <c r="F92" s="675"/>
      <c r="G92" s="675"/>
      <c r="H92" s="675"/>
      <c r="I92" s="675"/>
      <c r="J92" s="675"/>
      <c r="K92" s="675"/>
    </row>
    <row r="93" spans="2:11" ht="19.5">
      <c r="B93" s="673"/>
      <c r="C93" s="675"/>
      <c r="D93" s="675"/>
      <c r="E93" s="675"/>
      <c r="F93" s="675"/>
      <c r="G93" s="675"/>
      <c r="H93" s="675"/>
      <c r="I93" s="675"/>
      <c r="J93" s="675"/>
      <c r="K93" s="675"/>
    </row>
    <row r="94" spans="2:11" ht="19.5">
      <c r="B94" s="673"/>
      <c r="C94" s="675"/>
      <c r="D94" s="675"/>
      <c r="E94" s="675"/>
      <c r="F94" s="675"/>
      <c r="G94" s="675"/>
      <c r="H94" s="675"/>
      <c r="I94" s="675"/>
      <c r="J94" s="675"/>
      <c r="K94" s="675"/>
    </row>
    <row r="95" spans="2:11" ht="19.5">
      <c r="B95" s="673"/>
      <c r="C95" s="675"/>
      <c r="D95" s="675"/>
      <c r="E95" s="675"/>
      <c r="F95" s="675"/>
      <c r="G95" s="675"/>
      <c r="H95" s="675"/>
      <c r="I95" s="675"/>
      <c r="J95" s="675"/>
      <c r="K95" s="675"/>
    </row>
    <row r="96" spans="2:11" ht="19.5">
      <c r="B96" s="673"/>
      <c r="C96" s="675"/>
      <c r="D96" s="675"/>
      <c r="E96" s="675"/>
      <c r="F96" s="675"/>
      <c r="G96" s="675"/>
      <c r="H96" s="675"/>
      <c r="I96" s="675"/>
      <c r="J96" s="675"/>
      <c r="K96" s="675"/>
    </row>
    <row r="97" spans="2:11" ht="19.5">
      <c r="B97" s="673"/>
      <c r="C97" s="675"/>
      <c r="D97" s="675"/>
      <c r="E97" s="675"/>
      <c r="F97" s="675"/>
      <c r="G97" s="675"/>
      <c r="H97" s="675"/>
      <c r="I97" s="675"/>
      <c r="J97" s="675"/>
      <c r="K97" s="675"/>
    </row>
    <row r="98" spans="2:11" ht="19.5">
      <c r="B98" s="673"/>
      <c r="C98" s="675"/>
      <c r="D98" s="675"/>
      <c r="E98" s="675"/>
      <c r="F98" s="675"/>
      <c r="G98" s="675"/>
      <c r="H98" s="675"/>
      <c r="I98" s="675"/>
      <c r="J98" s="675"/>
      <c r="K98" s="675"/>
    </row>
    <row r="99" spans="2:11" ht="19.5">
      <c r="B99" s="673"/>
      <c r="C99" s="675"/>
      <c r="D99" s="1"/>
      <c r="E99" s="1"/>
      <c r="F99" s="1"/>
      <c r="G99" s="1"/>
      <c r="H99" s="1"/>
      <c r="I99" s="1"/>
      <c r="J99" s="1"/>
      <c r="K99" s="1"/>
    </row>
    <row r="100" spans="2:11" ht="19.5">
      <c r="B100" s="673"/>
      <c r="C100" s="675"/>
      <c r="D100" s="1"/>
      <c r="E100" s="1"/>
      <c r="F100" s="1"/>
      <c r="G100" s="1"/>
      <c r="H100" s="1"/>
      <c r="I100" s="1"/>
      <c r="J100" s="1"/>
      <c r="K100" s="1"/>
    </row>
    <row r="101" spans="2:11" ht="19.5">
      <c r="B101" s="673"/>
      <c r="C101" s="675"/>
      <c r="D101" s="1"/>
      <c r="E101" s="1"/>
      <c r="F101" s="1"/>
      <c r="G101" s="1"/>
      <c r="H101" s="1"/>
      <c r="I101" s="1"/>
      <c r="J101" s="1"/>
      <c r="K101" s="1"/>
    </row>
    <row r="102" spans="2:11" ht="19.5">
      <c r="B102" s="691"/>
      <c r="C102" s="1"/>
      <c r="D102" s="1"/>
      <c r="E102" s="1"/>
      <c r="F102" s="1"/>
      <c r="G102" s="1"/>
      <c r="H102" s="1"/>
      <c r="I102" s="1"/>
      <c r="J102" s="1"/>
      <c r="K102" s="1"/>
    </row>
    <row r="103" spans="2:11" ht="19.5">
      <c r="B103" s="691"/>
      <c r="C103" s="1"/>
      <c r="D103" s="1"/>
      <c r="E103" s="1"/>
      <c r="F103" s="1"/>
      <c r="G103" s="1"/>
      <c r="H103" s="1"/>
      <c r="I103" s="1"/>
      <c r="J103" s="1"/>
      <c r="K103" s="1"/>
    </row>
    <row r="104" spans="2:11" ht="19.5">
      <c r="B104" s="691"/>
      <c r="C104" s="1"/>
      <c r="D104" s="1"/>
      <c r="E104" s="1"/>
      <c r="F104" s="1"/>
      <c r="G104" s="1"/>
      <c r="H104" s="1"/>
      <c r="I104" s="1"/>
      <c r="J104" s="1"/>
      <c r="K104" s="1"/>
    </row>
    <row r="105" spans="2:11" ht="19.5">
      <c r="B105" s="691"/>
      <c r="C105" s="1"/>
      <c r="D105" s="1"/>
      <c r="E105" s="1"/>
      <c r="F105" s="1"/>
      <c r="G105" s="1"/>
      <c r="H105" s="1"/>
      <c r="I105" s="1"/>
      <c r="J105" s="1"/>
      <c r="K105" s="1"/>
    </row>
    <row r="106" spans="2:11" ht="19.5">
      <c r="B106" s="691"/>
      <c r="C106" s="1"/>
      <c r="D106" s="1"/>
      <c r="E106" s="1"/>
      <c r="F106" s="1"/>
      <c r="G106" s="1"/>
      <c r="H106" s="1"/>
      <c r="I106" s="1"/>
      <c r="J106" s="1"/>
      <c r="K106" s="1"/>
    </row>
    <row r="107" spans="2:11" ht="19.5">
      <c r="B107" s="691"/>
      <c r="C107" s="1"/>
      <c r="D107" s="1"/>
      <c r="E107" s="1"/>
      <c r="F107" s="1"/>
      <c r="G107" s="1"/>
      <c r="H107" s="1"/>
      <c r="I107" s="1"/>
      <c r="J107" s="1"/>
      <c r="K107" s="1"/>
    </row>
    <row r="108" spans="2:11" ht="19.5">
      <c r="B108" s="691"/>
      <c r="C108" s="1"/>
      <c r="D108" s="1"/>
      <c r="E108" s="1"/>
      <c r="F108" s="1"/>
      <c r="G108" s="1"/>
      <c r="H108" s="1"/>
      <c r="I108" s="1"/>
      <c r="J108" s="1"/>
      <c r="K108" s="1"/>
    </row>
    <row r="109" spans="2:11" ht="19.5">
      <c r="B109" s="691"/>
      <c r="C109" s="1"/>
      <c r="D109" s="1"/>
      <c r="E109" s="1"/>
      <c r="F109" s="1"/>
      <c r="G109" s="1"/>
      <c r="H109" s="1"/>
      <c r="I109" s="1"/>
      <c r="J109" s="1"/>
      <c r="K109" s="1"/>
    </row>
    <row r="110" spans="2:11" ht="19.5">
      <c r="B110" s="691"/>
      <c r="C110" s="1"/>
      <c r="D110" s="1"/>
      <c r="E110" s="1"/>
      <c r="F110" s="1"/>
      <c r="G110" s="1"/>
      <c r="H110" s="1"/>
      <c r="I110" s="1"/>
      <c r="J110" s="1"/>
      <c r="K110" s="1"/>
    </row>
    <row r="111" spans="2:11" ht="19.5">
      <c r="B111" s="691"/>
      <c r="C111" s="1"/>
    </row>
    <row r="112" spans="2:11" ht="19.5">
      <c r="B112" s="691"/>
      <c r="C112" s="1"/>
    </row>
    <row r="113" spans="2:3" ht="19.5">
      <c r="B113" s="691"/>
      <c r="C113" s="1"/>
    </row>
  </sheetData>
  <mergeCells count="1">
    <mergeCell ref="B1:K1"/>
  </mergeCells>
  <phoneticPr fontId="93"/>
  <printOptions horizontalCentered="1" verticalCentered="1"/>
  <pageMargins left="0" right="0" top="0.55118110236220474" bottom="0.15748031496062992" header="0.31496062992125984" footer="0.31496062992125984"/>
  <pageSetup paperSize="9" scale="9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32A4-6BF5-404F-88A3-80346A80847F}">
  <sheetPr>
    <tabColor rgb="FFFF0000"/>
    <pageSetUpPr fitToPage="1"/>
  </sheetPr>
  <dimension ref="A1:L67"/>
  <sheetViews>
    <sheetView showGridLines="0" view="pageBreakPreview" zoomScale="115" zoomScaleNormal="100" zoomScaleSheetLayoutView="115" workbookViewId="0">
      <selection activeCell="A11" sqref="A11"/>
    </sheetView>
  </sheetViews>
  <sheetFormatPr defaultColWidth="9" defaultRowHeight="15.75"/>
  <cols>
    <col min="1" max="16384" width="9" style="39"/>
  </cols>
  <sheetData>
    <row r="1" spans="1:12" ht="24" customHeight="1">
      <c r="A1" s="842" t="s">
        <v>408</v>
      </c>
      <c r="B1" s="842"/>
      <c r="C1" s="842"/>
      <c r="D1" s="842"/>
      <c r="E1" s="842"/>
      <c r="F1" s="842"/>
      <c r="G1" s="842"/>
      <c r="H1" s="842"/>
      <c r="I1" s="842"/>
      <c r="J1" s="842"/>
      <c r="K1" s="842"/>
    </row>
    <row r="2" spans="1:12" ht="24" customHeight="1">
      <c r="A2" s="842"/>
      <c r="B2" s="842"/>
      <c r="C2" s="842"/>
      <c r="D2" s="842"/>
      <c r="E2" s="842"/>
      <c r="F2" s="842"/>
      <c r="G2" s="842"/>
      <c r="H2" s="842"/>
      <c r="I2" s="842"/>
      <c r="J2" s="842"/>
      <c r="K2" s="842"/>
    </row>
    <row r="3" spans="1:12" ht="10.9" customHeight="1">
      <c r="A3" s="577"/>
      <c r="B3" s="577"/>
      <c r="C3" s="577"/>
      <c r="D3" s="577"/>
      <c r="E3" s="577"/>
      <c r="F3" s="577"/>
      <c r="G3" s="577"/>
      <c r="H3" s="577"/>
      <c r="I3" s="577"/>
      <c r="J3" s="577"/>
      <c r="K3" s="577"/>
      <c r="L3" s="295"/>
    </row>
    <row r="4" spans="1:12" ht="24" customHeight="1">
      <c r="A4" s="294" t="s">
        <v>486</v>
      </c>
      <c r="B4" s="295"/>
      <c r="C4" s="295"/>
      <c r="D4" s="295"/>
      <c r="E4" s="295"/>
      <c r="F4" s="295"/>
      <c r="G4" s="295"/>
      <c r="H4" s="295"/>
      <c r="I4" s="295"/>
      <c r="J4" s="295"/>
      <c r="K4" s="295"/>
      <c r="L4" s="295"/>
    </row>
    <row r="5" spans="1:12" ht="10.9" customHeight="1">
      <c r="A5" s="577"/>
      <c r="B5" s="577"/>
      <c r="C5" s="577"/>
      <c r="D5" s="577"/>
      <c r="E5" s="577"/>
      <c r="F5" s="577"/>
      <c r="G5" s="577"/>
      <c r="H5" s="577"/>
      <c r="I5" s="577"/>
      <c r="J5" s="577"/>
      <c r="K5" s="577"/>
      <c r="L5" s="295"/>
    </row>
    <row r="6" spans="1:12" ht="24" customHeight="1">
      <c r="A6" s="295" t="s">
        <v>791</v>
      </c>
      <c r="B6" s="295"/>
      <c r="C6" s="295"/>
      <c r="D6" s="295"/>
      <c r="E6" s="295"/>
      <c r="F6" s="295"/>
      <c r="G6" s="295"/>
      <c r="H6" s="295"/>
      <c r="I6" s="295"/>
      <c r="J6" s="295"/>
      <c r="K6" s="295"/>
      <c r="L6" s="295"/>
    </row>
    <row r="7" spans="1:12" ht="10.9" customHeight="1">
      <c r="A7" s="577"/>
      <c r="B7" s="577"/>
      <c r="C7" s="577"/>
      <c r="D7" s="577"/>
      <c r="E7" s="577"/>
      <c r="F7" s="577"/>
      <c r="G7" s="577"/>
      <c r="H7" s="577"/>
      <c r="I7" s="577"/>
      <c r="J7" s="577"/>
      <c r="K7" s="577"/>
      <c r="L7" s="295"/>
    </row>
    <row r="8" spans="1:12" ht="24" customHeight="1">
      <c r="A8" s="579" t="s">
        <v>712</v>
      </c>
      <c r="B8" s="295"/>
      <c r="C8" s="295"/>
      <c r="D8" s="295"/>
      <c r="E8" s="295"/>
      <c r="F8" s="295"/>
      <c r="G8" s="295"/>
      <c r="H8" s="295"/>
      <c r="I8" s="295"/>
      <c r="J8" s="295"/>
      <c r="K8" s="295"/>
      <c r="L8" s="295"/>
    </row>
    <row r="9" spans="1:12" ht="10.9" customHeight="1">
      <c r="A9" s="577"/>
      <c r="B9" s="577"/>
      <c r="C9" s="577"/>
      <c r="D9" s="577"/>
      <c r="E9" s="577"/>
      <c r="F9" s="577"/>
      <c r="G9" s="577"/>
      <c r="H9" s="577"/>
      <c r="I9" s="577"/>
      <c r="J9" s="577"/>
      <c r="K9" s="577"/>
      <c r="L9" s="295"/>
    </row>
    <row r="10" spans="1:12" ht="24" customHeight="1">
      <c r="A10" s="579" t="s">
        <v>487</v>
      </c>
      <c r="B10" s="295"/>
      <c r="C10" s="295"/>
      <c r="D10" s="295"/>
      <c r="E10" s="295"/>
      <c r="F10" s="295"/>
      <c r="G10" s="295"/>
      <c r="H10" s="295"/>
      <c r="I10" s="295"/>
      <c r="J10" s="295"/>
      <c r="K10" s="295"/>
      <c r="L10" s="295"/>
    </row>
    <row r="11" spans="1:12" ht="24" customHeight="1">
      <c r="A11" s="295" t="s">
        <v>488</v>
      </c>
      <c r="B11" s="578"/>
      <c r="C11" s="578"/>
      <c r="D11" s="578"/>
      <c r="E11" s="578"/>
      <c r="F11" s="578"/>
      <c r="G11" s="578"/>
      <c r="H11" s="578"/>
      <c r="I11" s="578"/>
      <c r="J11" s="578"/>
      <c r="K11" s="295"/>
      <c r="L11" s="295"/>
    </row>
    <row r="12" spans="1:12" ht="10.9" customHeight="1">
      <c r="A12" s="577"/>
      <c r="B12" s="577"/>
      <c r="C12" s="577"/>
      <c r="D12" s="577"/>
      <c r="E12" s="577"/>
      <c r="F12" s="577"/>
      <c r="G12" s="577"/>
      <c r="H12" s="577"/>
      <c r="I12" s="577"/>
      <c r="J12" s="577"/>
      <c r="K12" s="577"/>
      <c r="L12" s="295"/>
    </row>
    <row r="13" spans="1:12" ht="24" customHeight="1">
      <c r="A13" s="579" t="s">
        <v>489</v>
      </c>
      <c r="B13" s="295"/>
      <c r="C13" s="295"/>
      <c r="D13" s="295"/>
      <c r="E13" s="295"/>
      <c r="F13" s="295"/>
      <c r="G13" s="295"/>
      <c r="H13" s="295"/>
      <c r="I13" s="295"/>
      <c r="J13" s="295"/>
      <c r="K13" s="295"/>
      <c r="L13" s="295"/>
    </row>
    <row r="14" spans="1:12" ht="24" customHeight="1">
      <c r="A14" s="295" t="s">
        <v>490</v>
      </c>
      <c r="B14" s="295"/>
      <c r="C14" s="295"/>
      <c r="D14" s="295"/>
      <c r="E14" s="295"/>
      <c r="F14" s="295"/>
      <c r="G14" s="295"/>
      <c r="H14" s="295"/>
      <c r="I14" s="295"/>
      <c r="J14" s="295"/>
      <c r="K14" s="295"/>
      <c r="L14" s="295"/>
    </row>
    <row r="15" spans="1:12" ht="24" customHeight="1">
      <c r="A15" s="295" t="s">
        <v>491</v>
      </c>
      <c r="B15" s="295"/>
      <c r="C15" s="295"/>
      <c r="D15" s="295"/>
      <c r="E15" s="295"/>
      <c r="F15" s="295"/>
      <c r="G15" s="295"/>
      <c r="H15" s="295"/>
      <c r="I15" s="295"/>
      <c r="J15" s="295"/>
      <c r="K15" s="295"/>
      <c r="L15" s="295"/>
    </row>
    <row r="16" spans="1:12" ht="10.9" customHeight="1">
      <c r="A16" s="577"/>
      <c r="B16" s="577"/>
      <c r="C16" s="577"/>
      <c r="D16" s="577"/>
      <c r="E16" s="577"/>
      <c r="F16" s="577"/>
      <c r="G16" s="577"/>
      <c r="H16" s="577"/>
      <c r="I16" s="577"/>
      <c r="J16" s="577"/>
      <c r="K16" s="577"/>
      <c r="L16" s="295"/>
    </row>
    <row r="17" spans="1:12" ht="24" customHeight="1">
      <c r="A17" s="294" t="s">
        <v>494</v>
      </c>
      <c r="B17" s="295"/>
      <c r="C17" s="295"/>
      <c r="D17" s="295"/>
      <c r="E17" s="295"/>
      <c r="F17" s="295"/>
      <c r="G17" s="295"/>
      <c r="H17" s="295"/>
      <c r="I17" s="295"/>
      <c r="J17" s="295"/>
      <c r="K17" s="295"/>
      <c r="L17" s="295"/>
    </row>
    <row r="18" spans="1:12" ht="24" customHeight="1">
      <c r="A18" s="295" t="s">
        <v>493</v>
      </c>
      <c r="B18" s="295"/>
      <c r="C18" s="295"/>
      <c r="D18" s="295"/>
      <c r="E18" s="295"/>
      <c r="F18" s="295"/>
      <c r="G18" s="295"/>
      <c r="H18" s="295"/>
      <c r="I18" s="295"/>
      <c r="J18" s="295"/>
      <c r="K18" s="295"/>
      <c r="L18" s="295"/>
    </row>
    <row r="19" spans="1:12" ht="24" customHeight="1">
      <c r="A19" s="295" t="s">
        <v>495</v>
      </c>
      <c r="B19" s="295"/>
      <c r="C19" s="295"/>
      <c r="D19" s="295"/>
      <c r="E19" s="295"/>
      <c r="F19" s="295"/>
      <c r="G19" s="295"/>
      <c r="H19" s="295"/>
      <c r="I19" s="295"/>
      <c r="J19" s="295"/>
      <c r="K19" s="295"/>
      <c r="L19" s="295"/>
    </row>
    <row r="20" spans="1:12" ht="24" customHeight="1">
      <c r="A20" s="295" t="s">
        <v>496</v>
      </c>
      <c r="B20" s="295"/>
      <c r="C20" s="295"/>
      <c r="D20" s="295"/>
      <c r="E20" s="295"/>
      <c r="F20" s="295"/>
      <c r="G20" s="295"/>
      <c r="H20" s="295"/>
      <c r="I20" s="295"/>
      <c r="J20" s="295"/>
      <c r="K20" s="295"/>
      <c r="L20" s="295"/>
    </row>
    <row r="21" spans="1:12" ht="24" customHeight="1">
      <c r="A21" s="295" t="s">
        <v>492</v>
      </c>
      <c r="B21" s="295"/>
      <c r="C21" s="295"/>
      <c r="D21" s="295"/>
      <c r="E21" s="295"/>
      <c r="F21" s="295"/>
      <c r="G21" s="295"/>
      <c r="H21" s="295"/>
      <c r="I21" s="295"/>
      <c r="J21" s="295"/>
      <c r="K21" s="295"/>
      <c r="L21" s="295"/>
    </row>
    <row r="22" spans="1:12" ht="10.9" customHeight="1">
      <c r="A22" s="577"/>
      <c r="B22" s="577"/>
      <c r="C22" s="577"/>
      <c r="D22" s="577"/>
      <c r="E22" s="577"/>
      <c r="F22" s="577"/>
      <c r="G22" s="577"/>
      <c r="H22" s="577"/>
      <c r="I22" s="577"/>
      <c r="J22" s="577"/>
      <c r="K22" s="577"/>
      <c r="L22" s="295"/>
    </row>
    <row r="23" spans="1:12" ht="24" customHeight="1">
      <c r="A23" s="295" t="s">
        <v>497</v>
      </c>
      <c r="B23" s="295"/>
      <c r="C23" s="295"/>
      <c r="D23" s="295"/>
      <c r="E23" s="295"/>
      <c r="F23" s="295"/>
      <c r="G23" s="295"/>
      <c r="H23" s="295"/>
      <c r="I23" s="295"/>
      <c r="J23" s="295"/>
      <c r="K23" s="295"/>
      <c r="L23" s="295"/>
    </row>
    <row r="24" spans="1:12" ht="10.9" customHeight="1">
      <c r="A24" s="577"/>
      <c r="B24" s="577"/>
      <c r="C24" s="577"/>
      <c r="D24" s="577"/>
      <c r="E24" s="577"/>
      <c r="F24" s="577"/>
      <c r="G24" s="577"/>
      <c r="H24" s="577"/>
      <c r="I24" s="577"/>
      <c r="J24" s="577"/>
      <c r="K24" s="577"/>
      <c r="L24" s="295"/>
    </row>
    <row r="25" spans="1:12" ht="24" customHeight="1">
      <c r="A25" s="294" t="s">
        <v>170</v>
      </c>
      <c r="B25" s="579"/>
      <c r="C25" s="295"/>
      <c r="D25" s="295"/>
      <c r="E25" s="295"/>
      <c r="F25" s="295"/>
      <c r="G25" s="295"/>
      <c r="H25" s="295"/>
      <c r="I25" s="295"/>
      <c r="J25" s="295"/>
      <c r="K25" s="295"/>
      <c r="L25" s="295"/>
    </row>
    <row r="26" spans="1:12" ht="10.9" customHeight="1">
      <c r="A26" s="577"/>
      <c r="B26" s="577"/>
      <c r="C26" s="577"/>
      <c r="D26" s="577"/>
      <c r="E26" s="577"/>
      <c r="F26" s="577"/>
      <c r="G26" s="577"/>
      <c r="H26" s="577"/>
      <c r="I26" s="577"/>
      <c r="J26" s="577"/>
      <c r="K26" s="577"/>
      <c r="L26" s="295"/>
    </row>
    <row r="27" spans="1:12" ht="24" customHeight="1">
      <c r="A27" s="580" t="s">
        <v>780</v>
      </c>
      <c r="B27" s="337"/>
      <c r="C27" s="337"/>
    </row>
    <row r="28" spans="1:12" ht="24" customHeight="1">
      <c r="A28" s="581" t="s">
        <v>362</v>
      </c>
      <c r="B28" s="582"/>
      <c r="C28" s="582"/>
      <c r="D28" s="583"/>
      <c r="E28" s="583"/>
      <c r="F28" s="583"/>
      <c r="G28" s="583"/>
    </row>
    <row r="29" spans="1:12" ht="24" customHeight="1">
      <c r="A29" s="580"/>
      <c r="B29" s="582"/>
      <c r="C29" s="581" t="s">
        <v>506</v>
      </c>
      <c r="D29" s="583"/>
      <c r="E29" s="583"/>
      <c r="F29" s="583"/>
      <c r="G29" s="583"/>
    </row>
    <row r="30" spans="1:12" ht="10.9" customHeight="1">
      <c r="A30" s="577"/>
      <c r="B30" s="577"/>
      <c r="C30" s="577"/>
      <c r="D30" s="577"/>
      <c r="E30" s="577"/>
      <c r="F30" s="577"/>
      <c r="G30" s="577"/>
      <c r="H30" s="577"/>
      <c r="I30" s="577"/>
      <c r="J30" s="577"/>
      <c r="K30" s="577"/>
      <c r="L30" s="295"/>
    </row>
    <row r="31" spans="1:12" ht="24" customHeight="1">
      <c r="A31" s="296" t="s">
        <v>498</v>
      </c>
      <c r="B31" s="295"/>
      <c r="C31" s="295"/>
      <c r="D31" s="295"/>
      <c r="E31" s="295"/>
      <c r="F31" s="295"/>
      <c r="G31" s="295"/>
      <c r="H31" s="295"/>
      <c r="I31" s="295"/>
      <c r="J31" s="295"/>
      <c r="K31" s="295"/>
      <c r="L31" s="295"/>
    </row>
    <row r="32" spans="1:12" ht="10.9" customHeight="1">
      <c r="A32" s="577"/>
      <c r="B32" s="577"/>
      <c r="C32" s="577"/>
      <c r="D32" s="577"/>
      <c r="E32" s="577"/>
      <c r="F32" s="577"/>
      <c r="G32" s="577"/>
      <c r="H32" s="577"/>
      <c r="I32" s="577"/>
      <c r="J32" s="577"/>
      <c r="K32" s="577"/>
      <c r="L32" s="295"/>
    </row>
    <row r="33" spans="1:12" ht="24" customHeight="1">
      <c r="A33" s="294" t="s">
        <v>499</v>
      </c>
      <c r="B33" s="584"/>
      <c r="C33" s="295"/>
      <c r="D33" s="295"/>
      <c r="E33" s="295"/>
      <c r="F33" s="295"/>
      <c r="G33" s="295"/>
      <c r="H33" s="295"/>
      <c r="I33" s="295"/>
      <c r="J33" s="295"/>
      <c r="K33" s="295"/>
      <c r="L33" s="295"/>
    </row>
    <row r="34" spans="1:12" ht="24" customHeight="1">
      <c r="A34" s="294" t="s">
        <v>500</v>
      </c>
      <c r="B34" s="584"/>
      <c r="C34" s="295"/>
      <c r="D34" s="295"/>
      <c r="E34" s="295"/>
      <c r="F34" s="295"/>
      <c r="G34" s="295"/>
      <c r="H34" s="295"/>
      <c r="I34" s="295"/>
      <c r="J34" s="295"/>
      <c r="K34" s="295"/>
      <c r="L34" s="295"/>
    </row>
    <row r="35" spans="1:12" ht="10.9" customHeight="1">
      <c r="A35" s="577"/>
      <c r="B35" s="577"/>
      <c r="C35" s="577"/>
      <c r="D35" s="577"/>
      <c r="E35" s="577"/>
      <c r="F35" s="577"/>
      <c r="G35" s="577"/>
      <c r="H35" s="577"/>
      <c r="I35" s="577"/>
      <c r="J35" s="577"/>
      <c r="K35" s="577"/>
      <c r="L35" s="295"/>
    </row>
    <row r="36" spans="1:12" ht="24" customHeight="1">
      <c r="A36" s="294" t="s">
        <v>501</v>
      </c>
      <c r="B36" s="584"/>
      <c r="C36" s="295"/>
      <c r="D36" s="295"/>
      <c r="E36" s="295"/>
      <c r="F36" s="295"/>
      <c r="G36" s="295"/>
      <c r="H36" s="295"/>
      <c r="I36" s="295"/>
      <c r="J36" s="295"/>
      <c r="K36" s="295"/>
      <c r="L36" s="295"/>
    </row>
    <row r="37" spans="1:12" ht="16.5">
      <c r="A37" s="294" t="s">
        <v>502</v>
      </c>
      <c r="B37" s="584"/>
      <c r="C37" s="295"/>
      <c r="D37" s="295"/>
      <c r="E37" s="295"/>
      <c r="F37" s="295"/>
      <c r="G37" s="295"/>
      <c r="H37" s="295"/>
      <c r="I37" s="295"/>
      <c r="J37" s="295"/>
      <c r="K37" s="295"/>
      <c r="L37" s="295"/>
    </row>
    <row r="38" spans="1:12" ht="24" customHeight="1">
      <c r="A38" s="294" t="s">
        <v>503</v>
      </c>
      <c r="B38" s="584"/>
      <c r="C38" s="295"/>
      <c r="D38" s="295"/>
      <c r="E38" s="295"/>
      <c r="F38" s="295"/>
      <c r="G38" s="295"/>
      <c r="H38" s="295"/>
      <c r="I38" s="295"/>
      <c r="J38" s="295"/>
      <c r="K38" s="295"/>
      <c r="L38" s="295"/>
    </row>
    <row r="39" spans="1:12" ht="24" customHeight="1">
      <c r="A39" s="577"/>
      <c r="B39" s="577"/>
      <c r="C39" s="577"/>
      <c r="D39" s="577"/>
      <c r="E39" s="577"/>
      <c r="F39" s="577"/>
      <c r="G39" s="577"/>
      <c r="H39" s="577"/>
      <c r="I39" s="577"/>
      <c r="J39" s="577"/>
      <c r="K39" s="577"/>
      <c r="L39" s="295"/>
    </row>
    <row r="40" spans="1:12" ht="24" customHeight="1">
      <c r="A40" s="294" t="s">
        <v>504</v>
      </c>
      <c r="B40" s="584"/>
      <c r="C40" s="295"/>
      <c r="D40" s="295"/>
      <c r="E40" s="295"/>
      <c r="F40" s="295"/>
      <c r="G40" s="295"/>
      <c r="H40" s="295"/>
      <c r="I40" s="295"/>
      <c r="J40" s="295"/>
      <c r="K40" s="295"/>
      <c r="L40" s="295"/>
    </row>
    <row r="41" spans="1:12" ht="24" customHeight="1">
      <c r="A41" s="295" t="s">
        <v>505</v>
      </c>
      <c r="B41" s="295"/>
      <c r="C41" s="295"/>
      <c r="D41" s="295"/>
      <c r="E41" s="295"/>
      <c r="F41" s="295"/>
      <c r="G41" s="295"/>
      <c r="H41" s="295"/>
      <c r="I41" s="295"/>
      <c r="J41" s="295"/>
      <c r="K41" s="295"/>
      <c r="L41" s="295"/>
    </row>
    <row r="42" spans="1:12" ht="24" customHeight="1">
      <c r="A42" s="295"/>
      <c r="B42" s="295"/>
      <c r="C42" s="295"/>
      <c r="D42" s="295"/>
      <c r="E42" s="295"/>
      <c r="F42" s="295"/>
      <c r="G42" s="295"/>
      <c r="H42" s="295"/>
      <c r="I42" s="295"/>
      <c r="J42" s="295"/>
      <c r="K42" s="295"/>
      <c r="L42" s="295"/>
    </row>
    <row r="43" spans="1:12" ht="24" customHeight="1">
      <c r="A43" s="295"/>
    </row>
    <row r="44" spans="1:12" ht="24" customHeight="1">
      <c r="A44" s="295"/>
    </row>
    <row r="45" spans="1:12" ht="24" customHeight="1">
      <c r="A45" s="295"/>
    </row>
    <row r="46" spans="1:12" ht="24" customHeight="1">
      <c r="A46" s="295"/>
    </row>
    <row r="47" spans="1:12" ht="24" customHeight="1">
      <c r="A47" s="345"/>
    </row>
    <row r="48" spans="1:12" ht="24" customHeight="1">
      <c r="A48" s="295"/>
    </row>
    <row r="49" spans="1:12" ht="24" customHeight="1">
      <c r="A49" s="295"/>
    </row>
    <row r="50" spans="1:12" ht="24" customHeight="1">
      <c r="A50" s="295"/>
    </row>
    <row r="51" spans="1:12" ht="24" customHeight="1">
      <c r="A51" s="296"/>
      <c r="B51" s="337"/>
      <c r="C51" s="337"/>
      <c r="D51" s="337"/>
      <c r="E51" s="337"/>
      <c r="F51" s="337"/>
      <c r="G51" s="337"/>
      <c r="H51" s="346"/>
      <c r="I51" s="346"/>
      <c r="J51" s="346"/>
      <c r="K51" s="346"/>
      <c r="L51" s="346"/>
    </row>
    <row r="52" spans="1:12" ht="24" customHeight="1">
      <c r="A52" s="585"/>
      <c r="B52" s="346"/>
      <c r="C52" s="346"/>
      <c r="D52" s="346"/>
      <c r="E52" s="346"/>
      <c r="F52" s="346"/>
      <c r="G52" s="346"/>
      <c r="H52" s="346"/>
      <c r="I52" s="346"/>
      <c r="J52" s="346"/>
      <c r="K52" s="346"/>
      <c r="L52" s="346"/>
    </row>
    <row r="53" spans="1:12" ht="24" customHeight="1">
      <c r="A53" s="347"/>
      <c r="B53" s="348"/>
      <c r="C53" s="348"/>
      <c r="D53" s="346"/>
      <c r="E53" s="348"/>
      <c r="F53" s="348"/>
      <c r="G53" s="348"/>
      <c r="H53" s="348"/>
      <c r="I53" s="348"/>
      <c r="J53" s="346"/>
      <c r="K53" s="346"/>
      <c r="L53" s="346"/>
    </row>
    <row r="54" spans="1:12" ht="24" customHeight="1">
      <c r="A54" s="347"/>
      <c r="B54" s="348"/>
      <c r="C54" s="348"/>
      <c r="D54" s="349"/>
      <c r="E54" s="348"/>
      <c r="F54" s="348"/>
      <c r="G54" s="348"/>
      <c r="H54" s="348"/>
      <c r="I54" s="348"/>
      <c r="J54" s="346"/>
      <c r="K54" s="346"/>
      <c r="L54" s="346"/>
    </row>
    <row r="55" spans="1:12" ht="24" customHeight="1">
      <c r="A55" s="298"/>
      <c r="B55" s="30"/>
      <c r="C55" s="30"/>
      <c r="D55" s="30"/>
      <c r="E55" s="299"/>
      <c r="F55" s="30"/>
      <c r="G55" s="30"/>
      <c r="H55" s="30"/>
      <c r="I55" s="30"/>
    </row>
    <row r="56" spans="1:12" ht="21">
      <c r="A56" s="300"/>
      <c r="B56" s="30"/>
      <c r="C56" s="30"/>
      <c r="D56" s="30"/>
      <c r="E56" s="299"/>
      <c r="F56" s="30"/>
      <c r="G56" s="30"/>
      <c r="H56" s="30"/>
      <c r="I56" s="30"/>
    </row>
    <row r="57" spans="1:12">
      <c r="A57" s="299"/>
    </row>
    <row r="58" spans="1:12">
      <c r="A58" s="299"/>
    </row>
    <row r="59" spans="1:12">
      <c r="A59" s="299"/>
    </row>
    <row r="60" spans="1:12">
      <c r="A60" s="299"/>
    </row>
    <row r="61" spans="1:12">
      <c r="A61" s="299"/>
    </row>
    <row r="62" spans="1:12">
      <c r="A62" s="299"/>
    </row>
    <row r="63" spans="1:12">
      <c r="A63" s="299"/>
    </row>
    <row r="64" spans="1:12">
      <c r="A64" s="299"/>
    </row>
    <row r="65" spans="1:1">
      <c r="A65" s="299"/>
    </row>
    <row r="67" spans="1:1">
      <c r="A67" s="299"/>
    </row>
  </sheetData>
  <mergeCells count="1">
    <mergeCell ref="A1:K2"/>
  </mergeCells>
  <phoneticPr fontId="93"/>
  <printOptions horizontalCentered="1" verticalCentered="1"/>
  <pageMargins left="0.43307086614173229" right="0.43307086614173229" top="0.35433070866141736" bottom="0.15748031496062992" header="0.31496062992125984" footer="0.31496062992125984"/>
  <pageSetup paperSize="9" scale="9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2835-4558-4B57-AC0B-54D57B53D061}">
  <sheetPr>
    <tabColor rgb="FFFF0000"/>
  </sheetPr>
  <dimension ref="A1:L33"/>
  <sheetViews>
    <sheetView showGridLines="0" view="pageBreakPreview" zoomScaleNormal="100" zoomScaleSheetLayoutView="100" workbookViewId="0">
      <selection activeCell="A12" sqref="A12"/>
    </sheetView>
  </sheetViews>
  <sheetFormatPr defaultColWidth="9" defaultRowHeight="15.75"/>
  <cols>
    <col min="1" max="16384" width="9" style="39"/>
  </cols>
  <sheetData>
    <row r="1" spans="1:11">
      <c r="A1" s="842" t="s">
        <v>409</v>
      </c>
      <c r="B1" s="842"/>
      <c r="C1" s="842"/>
      <c r="D1" s="842"/>
      <c r="E1" s="842"/>
      <c r="F1" s="842"/>
      <c r="G1" s="842"/>
      <c r="H1" s="842"/>
      <c r="I1" s="842"/>
      <c r="J1" s="842"/>
      <c r="K1" s="842"/>
    </row>
    <row r="2" spans="1:11">
      <c r="A2" s="842"/>
      <c r="B2" s="842"/>
      <c r="C2" s="842"/>
      <c r="D2" s="842"/>
      <c r="E2" s="842"/>
      <c r="F2" s="842"/>
      <c r="G2" s="842"/>
      <c r="H2" s="842"/>
      <c r="I2" s="842"/>
      <c r="J2" s="842"/>
      <c r="K2" s="842"/>
    </row>
    <row r="3" spans="1:11">
      <c r="A3" s="842"/>
      <c r="B3" s="842"/>
      <c r="C3" s="842"/>
      <c r="D3" s="842"/>
      <c r="E3" s="842"/>
      <c r="F3" s="842"/>
      <c r="G3" s="842"/>
      <c r="H3" s="842"/>
      <c r="I3" s="842"/>
      <c r="J3" s="842"/>
      <c r="K3" s="842"/>
    </row>
    <row r="4" spans="1:11" ht="16.5">
      <c r="A4" s="294"/>
    </row>
    <row r="5" spans="1:11" ht="16.5">
      <c r="A5" s="344"/>
    </row>
    <row r="6" spans="1:11" s="414" customFormat="1" ht="21">
      <c r="A6" s="345" t="s">
        <v>482</v>
      </c>
      <c r="B6" s="413"/>
    </row>
    <row r="7" spans="1:11" ht="16.5">
      <c r="A7" s="344" t="s">
        <v>781</v>
      </c>
      <c r="B7" s="297"/>
    </row>
    <row r="8" spans="1:11" ht="19.5">
      <c r="A8" s="518" t="s">
        <v>782</v>
      </c>
      <c r="B8" s="301"/>
      <c r="C8" s="301"/>
      <c r="D8" s="301"/>
      <c r="E8" s="301"/>
      <c r="F8" s="301"/>
      <c r="G8" s="301"/>
      <c r="H8" s="337"/>
    </row>
    <row r="9" spans="1:11" ht="16.5">
      <c r="A9" s="296"/>
      <c r="B9" s="301"/>
      <c r="C9" s="301"/>
      <c r="D9" s="301"/>
      <c r="E9" s="301"/>
      <c r="F9" s="301"/>
      <c r="G9" s="301"/>
      <c r="H9" s="337"/>
    </row>
    <row r="10" spans="1:11" ht="16.5">
      <c r="A10" s="295"/>
    </row>
    <row r="11" spans="1:11" ht="21">
      <c r="A11" s="345" t="s">
        <v>483</v>
      </c>
    </row>
    <row r="12" spans="1:11" ht="16.5">
      <c r="A12" s="294" t="s">
        <v>787</v>
      </c>
    </row>
    <row r="13" spans="1:11" ht="19.5">
      <c r="A13" s="518" t="s">
        <v>484</v>
      </c>
      <c r="B13" s="301"/>
      <c r="C13" s="301"/>
      <c r="D13" s="301"/>
      <c r="E13" s="301"/>
    </row>
    <row r="14" spans="1:11" ht="16.5">
      <c r="A14" s="295"/>
    </row>
    <row r="15" spans="1:11" ht="16.5">
      <c r="A15" s="295"/>
    </row>
    <row r="16" spans="1:11" ht="21">
      <c r="A16" s="345" t="s">
        <v>363</v>
      </c>
    </row>
    <row r="17" spans="1:12" ht="16.5">
      <c r="A17" s="295" t="s">
        <v>364</v>
      </c>
    </row>
    <row r="18" spans="1:12" ht="16.5">
      <c r="A18" s="295" t="s">
        <v>365</v>
      </c>
    </row>
    <row r="19" spans="1:12" ht="16.5">
      <c r="A19" s="295" t="s">
        <v>366</v>
      </c>
    </row>
    <row r="20" spans="1:12" ht="16.5">
      <c r="A20" s="295"/>
      <c r="L20" s="346"/>
    </row>
    <row r="21" spans="1:12" ht="16.5">
      <c r="A21" s="295"/>
    </row>
    <row r="22" spans="1:12" ht="16.5">
      <c r="A22" s="296" t="s">
        <v>485</v>
      </c>
      <c r="B22" s="337"/>
      <c r="C22" s="337"/>
      <c r="D22" s="337"/>
      <c r="E22" s="337"/>
      <c r="F22" s="337"/>
      <c r="G22" s="337"/>
      <c r="H22" s="346"/>
      <c r="I22" s="346"/>
      <c r="J22" s="346"/>
      <c r="K22" s="346"/>
    </row>
    <row r="23" spans="1:12">
      <c r="A23" s="299"/>
    </row>
    <row r="24" spans="1:12">
      <c r="A24" s="299"/>
    </row>
    <row r="25" spans="1:12">
      <c r="A25" s="299"/>
    </row>
    <row r="26" spans="1:12">
      <c r="A26" s="299"/>
    </row>
    <row r="27" spans="1:12">
      <c r="A27" s="299"/>
    </row>
    <row r="28" spans="1:12">
      <c r="A28" s="299"/>
    </row>
    <row r="29" spans="1:12">
      <c r="A29" s="299"/>
    </row>
    <row r="30" spans="1:12">
      <c r="A30" s="299"/>
    </row>
    <row r="31" spans="1:12">
      <c r="A31" s="299"/>
    </row>
    <row r="33" spans="1:1">
      <c r="A33" s="299"/>
    </row>
  </sheetData>
  <mergeCells count="1">
    <mergeCell ref="A1:K3"/>
  </mergeCells>
  <phoneticPr fontId="93"/>
  <printOptions horizontalCentered="1"/>
  <pageMargins left="0.43307086614173201" right="3.9370078740157501E-2" top="0.55118110236220497" bottom="0.15748031496063" header="0.31496062992126" footer="0.31496062992126"/>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EF60"/>
  <sheetViews>
    <sheetView showGridLines="0" view="pageBreakPreview" zoomScale="60" zoomScaleNormal="70" workbookViewId="0">
      <selection activeCell="A3" sqref="A3"/>
    </sheetView>
  </sheetViews>
  <sheetFormatPr defaultColWidth="2.75" defaultRowHeight="24"/>
  <cols>
    <col min="1" max="1" width="9.625" style="4" customWidth="1"/>
    <col min="2" max="2" width="35.75" style="5" customWidth="1"/>
    <col min="3" max="29" width="6.125" style="6" customWidth="1"/>
    <col min="30" max="30" width="4.625" style="6" customWidth="1"/>
    <col min="31" max="31" width="2.75" style="6" customWidth="1"/>
    <col min="32" max="32" width="5.375" style="6" customWidth="1"/>
    <col min="33" max="33" width="12" style="7" customWidth="1"/>
    <col min="34" max="34" width="8.625" style="351" customWidth="1"/>
    <col min="35" max="35" width="32.875" style="7" customWidth="1"/>
    <col min="36" max="36" width="2.75" style="6" customWidth="1"/>
    <col min="37" max="37" width="10.375" style="6" customWidth="1"/>
    <col min="38" max="133" width="8.875" style="6" customWidth="1"/>
    <col min="134" max="134" width="3.375" style="6" customWidth="1"/>
    <col min="135" max="135" width="22.125" style="6" customWidth="1"/>
    <col min="136" max="256" width="2.75" style="6"/>
    <col min="257" max="257" width="6.625" style="6" customWidth="1"/>
    <col min="258" max="258" width="32.375" style="6" customWidth="1"/>
    <col min="259" max="285" width="4.25" style="6" customWidth="1"/>
    <col min="286" max="286" width="4.625" style="6" customWidth="1"/>
    <col min="287" max="287" width="2.75" style="6" customWidth="1"/>
    <col min="288" max="289" width="5.375" style="6" customWidth="1"/>
    <col min="290" max="291" width="5.75" style="6" customWidth="1"/>
    <col min="292" max="292" width="2.75" style="6" customWidth="1"/>
    <col min="293" max="293" width="10.375" style="6" customWidth="1"/>
    <col min="294" max="389" width="8.875" style="6" customWidth="1"/>
    <col min="390" max="390" width="3.375" style="6" customWidth="1"/>
    <col min="391" max="391" width="22.125" style="6" customWidth="1"/>
    <col min="392" max="512" width="2.75" style="6"/>
    <col min="513" max="513" width="6.625" style="6" customWidth="1"/>
    <col min="514" max="514" width="32.375" style="6" customWidth="1"/>
    <col min="515" max="541" width="4.25" style="6" customWidth="1"/>
    <col min="542" max="542" width="4.625" style="6" customWidth="1"/>
    <col min="543" max="543" width="2.75" style="6" customWidth="1"/>
    <col min="544" max="545" width="5.375" style="6" customWidth="1"/>
    <col min="546" max="547" width="5.75" style="6" customWidth="1"/>
    <col min="548" max="548" width="2.75" style="6" customWidth="1"/>
    <col min="549" max="549" width="10.375" style="6" customWidth="1"/>
    <col min="550" max="645" width="8.875" style="6" customWidth="1"/>
    <col min="646" max="646" width="3.375" style="6" customWidth="1"/>
    <col min="647" max="647" width="22.125" style="6" customWidth="1"/>
    <col min="648" max="768" width="2.75" style="6"/>
    <col min="769" max="769" width="6.625" style="6" customWidth="1"/>
    <col min="770" max="770" width="32.375" style="6" customWidth="1"/>
    <col min="771" max="797" width="4.25" style="6" customWidth="1"/>
    <col min="798" max="798" width="4.625" style="6" customWidth="1"/>
    <col min="799" max="799" width="2.75" style="6" customWidth="1"/>
    <col min="800" max="801" width="5.375" style="6" customWidth="1"/>
    <col min="802" max="803" width="5.75" style="6" customWidth="1"/>
    <col min="804" max="804" width="2.75" style="6" customWidth="1"/>
    <col min="805" max="805" width="10.375" style="6" customWidth="1"/>
    <col min="806" max="901" width="8.875" style="6" customWidth="1"/>
    <col min="902" max="902" width="3.375" style="6" customWidth="1"/>
    <col min="903" max="903" width="22.125" style="6" customWidth="1"/>
    <col min="904" max="1024" width="2.75" style="6"/>
    <col min="1025" max="1025" width="6.625" style="6" customWidth="1"/>
    <col min="1026" max="1026" width="32.375" style="6" customWidth="1"/>
    <col min="1027" max="1053" width="4.25" style="6" customWidth="1"/>
    <col min="1054" max="1054" width="4.625" style="6" customWidth="1"/>
    <col min="1055" max="1055" width="2.75" style="6" customWidth="1"/>
    <col min="1056" max="1057" width="5.375" style="6" customWidth="1"/>
    <col min="1058" max="1059" width="5.75" style="6" customWidth="1"/>
    <col min="1060" max="1060" width="2.75" style="6" customWidth="1"/>
    <col min="1061" max="1061" width="10.375" style="6" customWidth="1"/>
    <col min="1062" max="1157" width="8.875" style="6" customWidth="1"/>
    <col min="1158" max="1158" width="3.375" style="6" customWidth="1"/>
    <col min="1159" max="1159" width="22.125" style="6" customWidth="1"/>
    <col min="1160" max="1280" width="2.75" style="6"/>
    <col min="1281" max="1281" width="6.625" style="6" customWidth="1"/>
    <col min="1282" max="1282" width="32.375" style="6" customWidth="1"/>
    <col min="1283" max="1309" width="4.25" style="6" customWidth="1"/>
    <col min="1310" max="1310" width="4.625" style="6" customWidth="1"/>
    <col min="1311" max="1311" width="2.75" style="6" customWidth="1"/>
    <col min="1312" max="1313" width="5.375" style="6" customWidth="1"/>
    <col min="1314" max="1315" width="5.75" style="6" customWidth="1"/>
    <col min="1316" max="1316" width="2.75" style="6" customWidth="1"/>
    <col min="1317" max="1317" width="10.375" style="6" customWidth="1"/>
    <col min="1318" max="1413" width="8.875" style="6" customWidth="1"/>
    <col min="1414" max="1414" width="3.375" style="6" customWidth="1"/>
    <col min="1415" max="1415" width="22.125" style="6" customWidth="1"/>
    <col min="1416" max="1536" width="2.75" style="6"/>
    <col min="1537" max="1537" width="6.625" style="6" customWidth="1"/>
    <col min="1538" max="1538" width="32.375" style="6" customWidth="1"/>
    <col min="1539" max="1565" width="4.25" style="6" customWidth="1"/>
    <col min="1566" max="1566" width="4.625" style="6" customWidth="1"/>
    <col min="1567" max="1567" width="2.75" style="6" customWidth="1"/>
    <col min="1568" max="1569" width="5.375" style="6" customWidth="1"/>
    <col min="1570" max="1571" width="5.75" style="6" customWidth="1"/>
    <col min="1572" max="1572" width="2.75" style="6" customWidth="1"/>
    <col min="1573" max="1573" width="10.375" style="6" customWidth="1"/>
    <col min="1574" max="1669" width="8.875" style="6" customWidth="1"/>
    <col min="1670" max="1670" width="3.375" style="6" customWidth="1"/>
    <col min="1671" max="1671" width="22.125" style="6" customWidth="1"/>
    <col min="1672" max="1792" width="2.75" style="6"/>
    <col min="1793" max="1793" width="6.625" style="6" customWidth="1"/>
    <col min="1794" max="1794" width="32.375" style="6" customWidth="1"/>
    <col min="1795" max="1821" width="4.25" style="6" customWidth="1"/>
    <col min="1822" max="1822" width="4.625" style="6" customWidth="1"/>
    <col min="1823" max="1823" width="2.75" style="6" customWidth="1"/>
    <col min="1824" max="1825" width="5.375" style="6" customWidth="1"/>
    <col min="1826" max="1827" width="5.75" style="6" customWidth="1"/>
    <col min="1828" max="1828" width="2.75" style="6" customWidth="1"/>
    <col min="1829" max="1829" width="10.375" style="6" customWidth="1"/>
    <col min="1830" max="1925" width="8.875" style="6" customWidth="1"/>
    <col min="1926" max="1926" width="3.375" style="6" customWidth="1"/>
    <col min="1927" max="1927" width="22.125" style="6" customWidth="1"/>
    <col min="1928" max="2048" width="2.75" style="6"/>
    <col min="2049" max="2049" width="6.625" style="6" customWidth="1"/>
    <col min="2050" max="2050" width="32.375" style="6" customWidth="1"/>
    <col min="2051" max="2077" width="4.25" style="6" customWidth="1"/>
    <col min="2078" max="2078" width="4.625" style="6" customWidth="1"/>
    <col min="2079" max="2079" width="2.75" style="6" customWidth="1"/>
    <col min="2080" max="2081" width="5.375" style="6" customWidth="1"/>
    <col min="2082" max="2083" width="5.75" style="6" customWidth="1"/>
    <col min="2084" max="2084" width="2.75" style="6" customWidth="1"/>
    <col min="2085" max="2085" width="10.375" style="6" customWidth="1"/>
    <col min="2086" max="2181" width="8.875" style="6" customWidth="1"/>
    <col min="2182" max="2182" width="3.375" style="6" customWidth="1"/>
    <col min="2183" max="2183" width="22.125" style="6" customWidth="1"/>
    <col min="2184" max="2304" width="2.75" style="6"/>
    <col min="2305" max="2305" width="6.625" style="6" customWidth="1"/>
    <col min="2306" max="2306" width="32.375" style="6" customWidth="1"/>
    <col min="2307" max="2333" width="4.25" style="6" customWidth="1"/>
    <col min="2334" max="2334" width="4.625" style="6" customWidth="1"/>
    <col min="2335" max="2335" width="2.75" style="6" customWidth="1"/>
    <col min="2336" max="2337" width="5.375" style="6" customWidth="1"/>
    <col min="2338" max="2339" width="5.75" style="6" customWidth="1"/>
    <col min="2340" max="2340" width="2.75" style="6" customWidth="1"/>
    <col min="2341" max="2341" width="10.375" style="6" customWidth="1"/>
    <col min="2342" max="2437" width="8.875" style="6" customWidth="1"/>
    <col min="2438" max="2438" width="3.375" style="6" customWidth="1"/>
    <col min="2439" max="2439" width="22.125" style="6" customWidth="1"/>
    <col min="2440" max="2560" width="2.75" style="6"/>
    <col min="2561" max="2561" width="6.625" style="6" customWidth="1"/>
    <col min="2562" max="2562" width="32.375" style="6" customWidth="1"/>
    <col min="2563" max="2589" width="4.25" style="6" customWidth="1"/>
    <col min="2590" max="2590" width="4.625" style="6" customWidth="1"/>
    <col min="2591" max="2591" width="2.75" style="6" customWidth="1"/>
    <col min="2592" max="2593" width="5.375" style="6" customWidth="1"/>
    <col min="2594" max="2595" width="5.75" style="6" customWidth="1"/>
    <col min="2596" max="2596" width="2.75" style="6" customWidth="1"/>
    <col min="2597" max="2597" width="10.375" style="6" customWidth="1"/>
    <col min="2598" max="2693" width="8.875" style="6" customWidth="1"/>
    <col min="2694" max="2694" width="3.375" style="6" customWidth="1"/>
    <col min="2695" max="2695" width="22.125" style="6" customWidth="1"/>
    <col min="2696" max="2816" width="2.75" style="6"/>
    <col min="2817" max="2817" width="6.625" style="6" customWidth="1"/>
    <col min="2818" max="2818" width="32.375" style="6" customWidth="1"/>
    <col min="2819" max="2845" width="4.25" style="6" customWidth="1"/>
    <col min="2846" max="2846" width="4.625" style="6" customWidth="1"/>
    <col min="2847" max="2847" width="2.75" style="6" customWidth="1"/>
    <col min="2848" max="2849" width="5.375" style="6" customWidth="1"/>
    <col min="2850" max="2851" width="5.75" style="6" customWidth="1"/>
    <col min="2852" max="2852" width="2.75" style="6" customWidth="1"/>
    <col min="2853" max="2853" width="10.375" style="6" customWidth="1"/>
    <col min="2854" max="2949" width="8.875" style="6" customWidth="1"/>
    <col min="2950" max="2950" width="3.375" style="6" customWidth="1"/>
    <col min="2951" max="2951" width="22.125" style="6" customWidth="1"/>
    <col min="2952" max="3072" width="2.75" style="6"/>
    <col min="3073" max="3073" width="6.625" style="6" customWidth="1"/>
    <col min="3074" max="3074" width="32.375" style="6" customWidth="1"/>
    <col min="3075" max="3101" width="4.25" style="6" customWidth="1"/>
    <col min="3102" max="3102" width="4.625" style="6" customWidth="1"/>
    <col min="3103" max="3103" width="2.75" style="6" customWidth="1"/>
    <col min="3104" max="3105" width="5.375" style="6" customWidth="1"/>
    <col min="3106" max="3107" width="5.75" style="6" customWidth="1"/>
    <col min="3108" max="3108" width="2.75" style="6" customWidth="1"/>
    <col min="3109" max="3109" width="10.375" style="6" customWidth="1"/>
    <col min="3110" max="3205" width="8.875" style="6" customWidth="1"/>
    <col min="3206" max="3206" width="3.375" style="6" customWidth="1"/>
    <col min="3207" max="3207" width="22.125" style="6" customWidth="1"/>
    <col min="3208" max="3328" width="2.75" style="6"/>
    <col min="3329" max="3329" width="6.625" style="6" customWidth="1"/>
    <col min="3330" max="3330" width="32.375" style="6" customWidth="1"/>
    <col min="3331" max="3357" width="4.25" style="6" customWidth="1"/>
    <col min="3358" max="3358" width="4.625" style="6" customWidth="1"/>
    <col min="3359" max="3359" width="2.75" style="6" customWidth="1"/>
    <col min="3360" max="3361" width="5.375" style="6" customWidth="1"/>
    <col min="3362" max="3363" width="5.75" style="6" customWidth="1"/>
    <col min="3364" max="3364" width="2.75" style="6" customWidth="1"/>
    <col min="3365" max="3365" width="10.375" style="6" customWidth="1"/>
    <col min="3366" max="3461" width="8.875" style="6" customWidth="1"/>
    <col min="3462" max="3462" width="3.375" style="6" customWidth="1"/>
    <col min="3463" max="3463" width="22.125" style="6" customWidth="1"/>
    <col min="3464" max="3584" width="2.75" style="6"/>
    <col min="3585" max="3585" width="6.625" style="6" customWidth="1"/>
    <col min="3586" max="3586" width="32.375" style="6" customWidth="1"/>
    <col min="3587" max="3613" width="4.25" style="6" customWidth="1"/>
    <col min="3614" max="3614" width="4.625" style="6" customWidth="1"/>
    <col min="3615" max="3615" width="2.75" style="6" customWidth="1"/>
    <col min="3616" max="3617" width="5.375" style="6" customWidth="1"/>
    <col min="3618" max="3619" width="5.75" style="6" customWidth="1"/>
    <col min="3620" max="3620" width="2.75" style="6" customWidth="1"/>
    <col min="3621" max="3621" width="10.375" style="6" customWidth="1"/>
    <col min="3622" max="3717" width="8.875" style="6" customWidth="1"/>
    <col min="3718" max="3718" width="3.375" style="6" customWidth="1"/>
    <col min="3719" max="3719" width="22.125" style="6" customWidth="1"/>
    <col min="3720" max="3840" width="2.75" style="6"/>
    <col min="3841" max="3841" width="6.625" style="6" customWidth="1"/>
    <col min="3842" max="3842" width="32.375" style="6" customWidth="1"/>
    <col min="3843" max="3869" width="4.25" style="6" customWidth="1"/>
    <col min="3870" max="3870" width="4.625" style="6" customWidth="1"/>
    <col min="3871" max="3871" width="2.75" style="6" customWidth="1"/>
    <col min="3872" max="3873" width="5.375" style="6" customWidth="1"/>
    <col min="3874" max="3875" width="5.75" style="6" customWidth="1"/>
    <col min="3876" max="3876" width="2.75" style="6" customWidth="1"/>
    <col min="3877" max="3877" width="10.375" style="6" customWidth="1"/>
    <col min="3878" max="3973" width="8.875" style="6" customWidth="1"/>
    <col min="3974" max="3974" width="3.375" style="6" customWidth="1"/>
    <col min="3975" max="3975" width="22.125" style="6" customWidth="1"/>
    <col min="3976" max="4096" width="2.75" style="6"/>
    <col min="4097" max="4097" width="6.625" style="6" customWidth="1"/>
    <col min="4098" max="4098" width="32.375" style="6" customWidth="1"/>
    <col min="4099" max="4125" width="4.25" style="6" customWidth="1"/>
    <col min="4126" max="4126" width="4.625" style="6" customWidth="1"/>
    <col min="4127" max="4127" width="2.75" style="6" customWidth="1"/>
    <col min="4128" max="4129" width="5.375" style="6" customWidth="1"/>
    <col min="4130" max="4131" width="5.75" style="6" customWidth="1"/>
    <col min="4132" max="4132" width="2.75" style="6" customWidth="1"/>
    <col min="4133" max="4133" width="10.375" style="6" customWidth="1"/>
    <col min="4134" max="4229" width="8.875" style="6" customWidth="1"/>
    <col min="4230" max="4230" width="3.375" style="6" customWidth="1"/>
    <col min="4231" max="4231" width="22.125" style="6" customWidth="1"/>
    <col min="4232" max="4352" width="2.75" style="6"/>
    <col min="4353" max="4353" width="6.625" style="6" customWidth="1"/>
    <col min="4354" max="4354" width="32.375" style="6" customWidth="1"/>
    <col min="4355" max="4381" width="4.25" style="6" customWidth="1"/>
    <col min="4382" max="4382" width="4.625" style="6" customWidth="1"/>
    <col min="4383" max="4383" width="2.75" style="6" customWidth="1"/>
    <col min="4384" max="4385" width="5.375" style="6" customWidth="1"/>
    <col min="4386" max="4387" width="5.75" style="6" customWidth="1"/>
    <col min="4388" max="4388" width="2.75" style="6" customWidth="1"/>
    <col min="4389" max="4389" width="10.375" style="6" customWidth="1"/>
    <col min="4390" max="4485" width="8.875" style="6" customWidth="1"/>
    <col min="4486" max="4486" width="3.375" style="6" customWidth="1"/>
    <col min="4487" max="4487" width="22.125" style="6" customWidth="1"/>
    <col min="4488" max="4608" width="2.75" style="6"/>
    <col min="4609" max="4609" width="6.625" style="6" customWidth="1"/>
    <col min="4610" max="4610" width="32.375" style="6" customWidth="1"/>
    <col min="4611" max="4637" width="4.25" style="6" customWidth="1"/>
    <col min="4638" max="4638" width="4.625" style="6" customWidth="1"/>
    <col min="4639" max="4639" width="2.75" style="6" customWidth="1"/>
    <col min="4640" max="4641" width="5.375" style="6" customWidth="1"/>
    <col min="4642" max="4643" width="5.75" style="6" customWidth="1"/>
    <col min="4644" max="4644" width="2.75" style="6" customWidth="1"/>
    <col min="4645" max="4645" width="10.375" style="6" customWidth="1"/>
    <col min="4646" max="4741" width="8.875" style="6" customWidth="1"/>
    <col min="4742" max="4742" width="3.375" style="6" customWidth="1"/>
    <col min="4743" max="4743" width="22.125" style="6" customWidth="1"/>
    <col min="4744" max="4864" width="2.75" style="6"/>
    <col min="4865" max="4865" width="6.625" style="6" customWidth="1"/>
    <col min="4866" max="4866" width="32.375" style="6" customWidth="1"/>
    <col min="4867" max="4893" width="4.25" style="6" customWidth="1"/>
    <col min="4894" max="4894" width="4.625" style="6" customWidth="1"/>
    <col min="4895" max="4895" width="2.75" style="6" customWidth="1"/>
    <col min="4896" max="4897" width="5.375" style="6" customWidth="1"/>
    <col min="4898" max="4899" width="5.75" style="6" customWidth="1"/>
    <col min="4900" max="4900" width="2.75" style="6" customWidth="1"/>
    <col min="4901" max="4901" width="10.375" style="6" customWidth="1"/>
    <col min="4902" max="4997" width="8.875" style="6" customWidth="1"/>
    <col min="4998" max="4998" width="3.375" style="6" customWidth="1"/>
    <col min="4999" max="4999" width="22.125" style="6" customWidth="1"/>
    <col min="5000" max="5120" width="2.75" style="6"/>
    <col min="5121" max="5121" width="6.625" style="6" customWidth="1"/>
    <col min="5122" max="5122" width="32.375" style="6" customWidth="1"/>
    <col min="5123" max="5149" width="4.25" style="6" customWidth="1"/>
    <col min="5150" max="5150" width="4.625" style="6" customWidth="1"/>
    <col min="5151" max="5151" width="2.75" style="6" customWidth="1"/>
    <col min="5152" max="5153" width="5.375" style="6" customWidth="1"/>
    <col min="5154" max="5155" width="5.75" style="6" customWidth="1"/>
    <col min="5156" max="5156" width="2.75" style="6" customWidth="1"/>
    <col min="5157" max="5157" width="10.375" style="6" customWidth="1"/>
    <col min="5158" max="5253" width="8.875" style="6" customWidth="1"/>
    <col min="5254" max="5254" width="3.375" style="6" customWidth="1"/>
    <col min="5255" max="5255" width="22.125" style="6" customWidth="1"/>
    <col min="5256" max="5376" width="2.75" style="6"/>
    <col min="5377" max="5377" width="6.625" style="6" customWidth="1"/>
    <col min="5378" max="5378" width="32.375" style="6" customWidth="1"/>
    <col min="5379" max="5405" width="4.25" style="6" customWidth="1"/>
    <col min="5406" max="5406" width="4.625" style="6" customWidth="1"/>
    <col min="5407" max="5407" width="2.75" style="6" customWidth="1"/>
    <col min="5408" max="5409" width="5.375" style="6" customWidth="1"/>
    <col min="5410" max="5411" width="5.75" style="6" customWidth="1"/>
    <col min="5412" max="5412" width="2.75" style="6" customWidth="1"/>
    <col min="5413" max="5413" width="10.375" style="6" customWidth="1"/>
    <col min="5414" max="5509" width="8.875" style="6" customWidth="1"/>
    <col min="5510" max="5510" width="3.375" style="6" customWidth="1"/>
    <col min="5511" max="5511" width="22.125" style="6" customWidth="1"/>
    <col min="5512" max="5632" width="2.75" style="6"/>
    <col min="5633" max="5633" width="6.625" style="6" customWidth="1"/>
    <col min="5634" max="5634" width="32.375" style="6" customWidth="1"/>
    <col min="5635" max="5661" width="4.25" style="6" customWidth="1"/>
    <col min="5662" max="5662" width="4.625" style="6" customWidth="1"/>
    <col min="5663" max="5663" width="2.75" style="6" customWidth="1"/>
    <col min="5664" max="5665" width="5.375" style="6" customWidth="1"/>
    <col min="5666" max="5667" width="5.75" style="6" customWidth="1"/>
    <col min="5668" max="5668" width="2.75" style="6" customWidth="1"/>
    <col min="5669" max="5669" width="10.375" style="6" customWidth="1"/>
    <col min="5670" max="5765" width="8.875" style="6" customWidth="1"/>
    <col min="5766" max="5766" width="3.375" style="6" customWidth="1"/>
    <col min="5767" max="5767" width="22.125" style="6" customWidth="1"/>
    <col min="5768" max="5888" width="2.75" style="6"/>
    <col min="5889" max="5889" width="6.625" style="6" customWidth="1"/>
    <col min="5890" max="5890" width="32.375" style="6" customWidth="1"/>
    <col min="5891" max="5917" width="4.25" style="6" customWidth="1"/>
    <col min="5918" max="5918" width="4.625" style="6" customWidth="1"/>
    <col min="5919" max="5919" width="2.75" style="6" customWidth="1"/>
    <col min="5920" max="5921" width="5.375" style="6" customWidth="1"/>
    <col min="5922" max="5923" width="5.75" style="6" customWidth="1"/>
    <col min="5924" max="5924" width="2.75" style="6" customWidth="1"/>
    <col min="5925" max="5925" width="10.375" style="6" customWidth="1"/>
    <col min="5926" max="6021" width="8.875" style="6" customWidth="1"/>
    <col min="6022" max="6022" width="3.375" style="6" customWidth="1"/>
    <col min="6023" max="6023" width="22.125" style="6" customWidth="1"/>
    <col min="6024" max="6144" width="2.75" style="6"/>
    <col min="6145" max="6145" width="6.625" style="6" customWidth="1"/>
    <col min="6146" max="6146" width="32.375" style="6" customWidth="1"/>
    <col min="6147" max="6173" width="4.25" style="6" customWidth="1"/>
    <col min="6174" max="6174" width="4.625" style="6" customWidth="1"/>
    <col min="6175" max="6175" width="2.75" style="6" customWidth="1"/>
    <col min="6176" max="6177" width="5.375" style="6" customWidth="1"/>
    <col min="6178" max="6179" width="5.75" style="6" customWidth="1"/>
    <col min="6180" max="6180" width="2.75" style="6" customWidth="1"/>
    <col min="6181" max="6181" width="10.375" style="6" customWidth="1"/>
    <col min="6182" max="6277" width="8.875" style="6" customWidth="1"/>
    <col min="6278" max="6278" width="3.375" style="6" customWidth="1"/>
    <col min="6279" max="6279" width="22.125" style="6" customWidth="1"/>
    <col min="6280" max="6400" width="2.75" style="6"/>
    <col min="6401" max="6401" width="6.625" style="6" customWidth="1"/>
    <col min="6402" max="6402" width="32.375" style="6" customWidth="1"/>
    <col min="6403" max="6429" width="4.25" style="6" customWidth="1"/>
    <col min="6430" max="6430" width="4.625" style="6" customWidth="1"/>
    <col min="6431" max="6431" width="2.75" style="6" customWidth="1"/>
    <col min="6432" max="6433" width="5.375" style="6" customWidth="1"/>
    <col min="6434" max="6435" width="5.75" style="6" customWidth="1"/>
    <col min="6436" max="6436" width="2.75" style="6" customWidth="1"/>
    <col min="6437" max="6437" width="10.375" style="6" customWidth="1"/>
    <col min="6438" max="6533" width="8.875" style="6" customWidth="1"/>
    <col min="6534" max="6534" width="3.375" style="6" customWidth="1"/>
    <col min="6535" max="6535" width="22.125" style="6" customWidth="1"/>
    <col min="6536" max="6656" width="2.75" style="6"/>
    <col min="6657" max="6657" width="6.625" style="6" customWidth="1"/>
    <col min="6658" max="6658" width="32.375" style="6" customWidth="1"/>
    <col min="6659" max="6685" width="4.25" style="6" customWidth="1"/>
    <col min="6686" max="6686" width="4.625" style="6" customWidth="1"/>
    <col min="6687" max="6687" width="2.75" style="6" customWidth="1"/>
    <col min="6688" max="6689" width="5.375" style="6" customWidth="1"/>
    <col min="6690" max="6691" width="5.75" style="6" customWidth="1"/>
    <col min="6692" max="6692" width="2.75" style="6" customWidth="1"/>
    <col min="6693" max="6693" width="10.375" style="6" customWidth="1"/>
    <col min="6694" max="6789" width="8.875" style="6" customWidth="1"/>
    <col min="6790" max="6790" width="3.375" style="6" customWidth="1"/>
    <col min="6791" max="6791" width="22.125" style="6" customWidth="1"/>
    <col min="6792" max="6912" width="2.75" style="6"/>
    <col min="6913" max="6913" width="6.625" style="6" customWidth="1"/>
    <col min="6914" max="6914" width="32.375" style="6" customWidth="1"/>
    <col min="6915" max="6941" width="4.25" style="6" customWidth="1"/>
    <col min="6942" max="6942" width="4.625" style="6" customWidth="1"/>
    <col min="6943" max="6943" width="2.75" style="6" customWidth="1"/>
    <col min="6944" max="6945" width="5.375" style="6" customWidth="1"/>
    <col min="6946" max="6947" width="5.75" style="6" customWidth="1"/>
    <col min="6948" max="6948" width="2.75" style="6" customWidth="1"/>
    <col min="6949" max="6949" width="10.375" style="6" customWidth="1"/>
    <col min="6950" max="7045" width="8.875" style="6" customWidth="1"/>
    <col min="7046" max="7046" width="3.375" style="6" customWidth="1"/>
    <col min="7047" max="7047" width="22.125" style="6" customWidth="1"/>
    <col min="7048" max="7168" width="2.75" style="6"/>
    <col min="7169" max="7169" width="6.625" style="6" customWidth="1"/>
    <col min="7170" max="7170" width="32.375" style="6" customWidth="1"/>
    <col min="7171" max="7197" width="4.25" style="6" customWidth="1"/>
    <col min="7198" max="7198" width="4.625" style="6" customWidth="1"/>
    <col min="7199" max="7199" width="2.75" style="6" customWidth="1"/>
    <col min="7200" max="7201" width="5.375" style="6" customWidth="1"/>
    <col min="7202" max="7203" width="5.75" style="6" customWidth="1"/>
    <col min="7204" max="7204" width="2.75" style="6" customWidth="1"/>
    <col min="7205" max="7205" width="10.375" style="6" customWidth="1"/>
    <col min="7206" max="7301" width="8.875" style="6" customWidth="1"/>
    <col min="7302" max="7302" width="3.375" style="6" customWidth="1"/>
    <col min="7303" max="7303" width="22.125" style="6" customWidth="1"/>
    <col min="7304" max="7424" width="2.75" style="6"/>
    <col min="7425" max="7425" width="6.625" style="6" customWidth="1"/>
    <col min="7426" max="7426" width="32.375" style="6" customWidth="1"/>
    <col min="7427" max="7453" width="4.25" style="6" customWidth="1"/>
    <col min="7454" max="7454" width="4.625" style="6" customWidth="1"/>
    <col min="7455" max="7455" width="2.75" style="6" customWidth="1"/>
    <col min="7456" max="7457" width="5.375" style="6" customWidth="1"/>
    <col min="7458" max="7459" width="5.75" style="6" customWidth="1"/>
    <col min="7460" max="7460" width="2.75" style="6" customWidth="1"/>
    <col min="7461" max="7461" width="10.375" style="6" customWidth="1"/>
    <col min="7462" max="7557" width="8.875" style="6" customWidth="1"/>
    <col min="7558" max="7558" width="3.375" style="6" customWidth="1"/>
    <col min="7559" max="7559" width="22.125" style="6" customWidth="1"/>
    <col min="7560" max="7680" width="2.75" style="6"/>
    <col min="7681" max="7681" width="6.625" style="6" customWidth="1"/>
    <col min="7682" max="7682" width="32.375" style="6" customWidth="1"/>
    <col min="7683" max="7709" width="4.25" style="6" customWidth="1"/>
    <col min="7710" max="7710" width="4.625" style="6" customWidth="1"/>
    <col min="7711" max="7711" width="2.75" style="6" customWidth="1"/>
    <col min="7712" max="7713" width="5.375" style="6" customWidth="1"/>
    <col min="7714" max="7715" width="5.75" style="6" customWidth="1"/>
    <col min="7716" max="7716" width="2.75" style="6" customWidth="1"/>
    <col min="7717" max="7717" width="10.375" style="6" customWidth="1"/>
    <col min="7718" max="7813" width="8.875" style="6" customWidth="1"/>
    <col min="7814" max="7814" width="3.375" style="6" customWidth="1"/>
    <col min="7815" max="7815" width="22.125" style="6" customWidth="1"/>
    <col min="7816" max="7936" width="2.75" style="6"/>
    <col min="7937" max="7937" width="6.625" style="6" customWidth="1"/>
    <col min="7938" max="7938" width="32.375" style="6" customWidth="1"/>
    <col min="7939" max="7965" width="4.25" style="6" customWidth="1"/>
    <col min="7966" max="7966" width="4.625" style="6" customWidth="1"/>
    <col min="7967" max="7967" width="2.75" style="6" customWidth="1"/>
    <col min="7968" max="7969" width="5.375" style="6" customWidth="1"/>
    <col min="7970" max="7971" width="5.75" style="6" customWidth="1"/>
    <col min="7972" max="7972" width="2.75" style="6" customWidth="1"/>
    <col min="7973" max="7973" width="10.375" style="6" customWidth="1"/>
    <col min="7974" max="8069" width="8.875" style="6" customWidth="1"/>
    <col min="8070" max="8070" width="3.375" style="6" customWidth="1"/>
    <col min="8071" max="8071" width="22.125" style="6" customWidth="1"/>
    <col min="8072" max="8192" width="2.75" style="6"/>
    <col min="8193" max="8193" width="6.625" style="6" customWidth="1"/>
    <col min="8194" max="8194" width="32.375" style="6" customWidth="1"/>
    <col min="8195" max="8221" width="4.25" style="6" customWidth="1"/>
    <col min="8222" max="8222" width="4.625" style="6" customWidth="1"/>
    <col min="8223" max="8223" width="2.75" style="6" customWidth="1"/>
    <col min="8224" max="8225" width="5.375" style="6" customWidth="1"/>
    <col min="8226" max="8227" width="5.75" style="6" customWidth="1"/>
    <col min="8228" max="8228" width="2.75" style="6" customWidth="1"/>
    <col min="8229" max="8229" width="10.375" style="6" customWidth="1"/>
    <col min="8230" max="8325" width="8.875" style="6" customWidth="1"/>
    <col min="8326" max="8326" width="3.375" style="6" customWidth="1"/>
    <col min="8327" max="8327" width="22.125" style="6" customWidth="1"/>
    <col min="8328" max="8448" width="2.75" style="6"/>
    <col min="8449" max="8449" width="6.625" style="6" customWidth="1"/>
    <col min="8450" max="8450" width="32.375" style="6" customWidth="1"/>
    <col min="8451" max="8477" width="4.25" style="6" customWidth="1"/>
    <col min="8478" max="8478" width="4.625" style="6" customWidth="1"/>
    <col min="8479" max="8479" width="2.75" style="6" customWidth="1"/>
    <col min="8480" max="8481" width="5.375" style="6" customWidth="1"/>
    <col min="8482" max="8483" width="5.75" style="6" customWidth="1"/>
    <col min="8484" max="8484" width="2.75" style="6" customWidth="1"/>
    <col min="8485" max="8485" width="10.375" style="6" customWidth="1"/>
    <col min="8486" max="8581" width="8.875" style="6" customWidth="1"/>
    <col min="8582" max="8582" width="3.375" style="6" customWidth="1"/>
    <col min="8583" max="8583" width="22.125" style="6" customWidth="1"/>
    <col min="8584" max="8704" width="2.75" style="6"/>
    <col min="8705" max="8705" width="6.625" style="6" customWidth="1"/>
    <col min="8706" max="8706" width="32.375" style="6" customWidth="1"/>
    <col min="8707" max="8733" width="4.25" style="6" customWidth="1"/>
    <col min="8734" max="8734" width="4.625" style="6" customWidth="1"/>
    <col min="8735" max="8735" width="2.75" style="6" customWidth="1"/>
    <col min="8736" max="8737" width="5.375" style="6" customWidth="1"/>
    <col min="8738" max="8739" width="5.75" style="6" customWidth="1"/>
    <col min="8740" max="8740" width="2.75" style="6" customWidth="1"/>
    <col min="8741" max="8741" width="10.375" style="6" customWidth="1"/>
    <col min="8742" max="8837" width="8.875" style="6" customWidth="1"/>
    <col min="8838" max="8838" width="3.375" style="6" customWidth="1"/>
    <col min="8839" max="8839" width="22.125" style="6" customWidth="1"/>
    <col min="8840" max="8960" width="2.75" style="6"/>
    <col min="8961" max="8961" width="6.625" style="6" customWidth="1"/>
    <col min="8962" max="8962" width="32.375" style="6" customWidth="1"/>
    <col min="8963" max="8989" width="4.25" style="6" customWidth="1"/>
    <col min="8990" max="8990" width="4.625" style="6" customWidth="1"/>
    <col min="8991" max="8991" width="2.75" style="6" customWidth="1"/>
    <col min="8992" max="8993" width="5.375" style="6" customWidth="1"/>
    <col min="8994" max="8995" width="5.75" style="6" customWidth="1"/>
    <col min="8996" max="8996" width="2.75" style="6" customWidth="1"/>
    <col min="8997" max="8997" width="10.375" style="6" customWidth="1"/>
    <col min="8998" max="9093" width="8.875" style="6" customWidth="1"/>
    <col min="9094" max="9094" width="3.375" style="6" customWidth="1"/>
    <col min="9095" max="9095" width="22.125" style="6" customWidth="1"/>
    <col min="9096" max="9216" width="2.75" style="6"/>
    <col min="9217" max="9217" width="6.625" style="6" customWidth="1"/>
    <col min="9218" max="9218" width="32.375" style="6" customWidth="1"/>
    <col min="9219" max="9245" width="4.25" style="6" customWidth="1"/>
    <col min="9246" max="9246" width="4.625" style="6" customWidth="1"/>
    <col min="9247" max="9247" width="2.75" style="6" customWidth="1"/>
    <col min="9248" max="9249" width="5.375" style="6" customWidth="1"/>
    <col min="9250" max="9251" width="5.75" style="6" customWidth="1"/>
    <col min="9252" max="9252" width="2.75" style="6" customWidth="1"/>
    <col min="9253" max="9253" width="10.375" style="6" customWidth="1"/>
    <col min="9254" max="9349" width="8.875" style="6" customWidth="1"/>
    <col min="9350" max="9350" width="3.375" style="6" customWidth="1"/>
    <col min="9351" max="9351" width="22.125" style="6" customWidth="1"/>
    <col min="9352" max="9472" width="2.75" style="6"/>
    <col min="9473" max="9473" width="6.625" style="6" customWidth="1"/>
    <col min="9474" max="9474" width="32.375" style="6" customWidth="1"/>
    <col min="9475" max="9501" width="4.25" style="6" customWidth="1"/>
    <col min="9502" max="9502" width="4.625" style="6" customWidth="1"/>
    <col min="9503" max="9503" width="2.75" style="6" customWidth="1"/>
    <col min="9504" max="9505" width="5.375" style="6" customWidth="1"/>
    <col min="9506" max="9507" width="5.75" style="6" customWidth="1"/>
    <col min="9508" max="9508" width="2.75" style="6" customWidth="1"/>
    <col min="9509" max="9509" width="10.375" style="6" customWidth="1"/>
    <col min="9510" max="9605" width="8.875" style="6" customWidth="1"/>
    <col min="9606" max="9606" width="3.375" style="6" customWidth="1"/>
    <col min="9607" max="9607" width="22.125" style="6" customWidth="1"/>
    <col min="9608" max="9728" width="2.75" style="6"/>
    <col min="9729" max="9729" width="6.625" style="6" customWidth="1"/>
    <col min="9730" max="9730" width="32.375" style="6" customWidth="1"/>
    <col min="9731" max="9757" width="4.25" style="6" customWidth="1"/>
    <col min="9758" max="9758" width="4.625" style="6" customWidth="1"/>
    <col min="9759" max="9759" width="2.75" style="6" customWidth="1"/>
    <col min="9760" max="9761" width="5.375" style="6" customWidth="1"/>
    <col min="9762" max="9763" width="5.75" style="6" customWidth="1"/>
    <col min="9764" max="9764" width="2.75" style="6" customWidth="1"/>
    <col min="9765" max="9765" width="10.375" style="6" customWidth="1"/>
    <col min="9766" max="9861" width="8.875" style="6" customWidth="1"/>
    <col min="9862" max="9862" width="3.375" style="6" customWidth="1"/>
    <col min="9863" max="9863" width="22.125" style="6" customWidth="1"/>
    <col min="9864" max="9984" width="2.75" style="6"/>
    <col min="9985" max="9985" width="6.625" style="6" customWidth="1"/>
    <col min="9986" max="9986" width="32.375" style="6" customWidth="1"/>
    <col min="9987" max="10013" width="4.25" style="6" customWidth="1"/>
    <col min="10014" max="10014" width="4.625" style="6" customWidth="1"/>
    <col min="10015" max="10015" width="2.75" style="6" customWidth="1"/>
    <col min="10016" max="10017" width="5.375" style="6" customWidth="1"/>
    <col min="10018" max="10019" width="5.75" style="6" customWidth="1"/>
    <col min="10020" max="10020" width="2.75" style="6" customWidth="1"/>
    <col min="10021" max="10021" width="10.375" style="6" customWidth="1"/>
    <col min="10022" max="10117" width="8.875" style="6" customWidth="1"/>
    <col min="10118" max="10118" width="3.375" style="6" customWidth="1"/>
    <col min="10119" max="10119" width="22.125" style="6" customWidth="1"/>
    <col min="10120" max="10240" width="2.75" style="6"/>
    <col min="10241" max="10241" width="6.625" style="6" customWidth="1"/>
    <col min="10242" max="10242" width="32.375" style="6" customWidth="1"/>
    <col min="10243" max="10269" width="4.25" style="6" customWidth="1"/>
    <col min="10270" max="10270" width="4.625" style="6" customWidth="1"/>
    <col min="10271" max="10271" width="2.75" style="6" customWidth="1"/>
    <col min="10272" max="10273" width="5.375" style="6" customWidth="1"/>
    <col min="10274" max="10275" width="5.75" style="6" customWidth="1"/>
    <col min="10276" max="10276" width="2.75" style="6" customWidth="1"/>
    <col min="10277" max="10277" width="10.375" style="6" customWidth="1"/>
    <col min="10278" max="10373" width="8.875" style="6" customWidth="1"/>
    <col min="10374" max="10374" width="3.375" style="6" customWidth="1"/>
    <col min="10375" max="10375" width="22.125" style="6" customWidth="1"/>
    <col min="10376" max="10496" width="2.75" style="6"/>
    <col min="10497" max="10497" width="6.625" style="6" customWidth="1"/>
    <col min="10498" max="10498" width="32.375" style="6" customWidth="1"/>
    <col min="10499" max="10525" width="4.25" style="6" customWidth="1"/>
    <col min="10526" max="10526" width="4.625" style="6" customWidth="1"/>
    <col min="10527" max="10527" width="2.75" style="6" customWidth="1"/>
    <col min="10528" max="10529" width="5.375" style="6" customWidth="1"/>
    <col min="10530" max="10531" width="5.75" style="6" customWidth="1"/>
    <col min="10532" max="10532" width="2.75" style="6" customWidth="1"/>
    <col min="10533" max="10533" width="10.375" style="6" customWidth="1"/>
    <col min="10534" max="10629" width="8.875" style="6" customWidth="1"/>
    <col min="10630" max="10630" width="3.375" style="6" customWidth="1"/>
    <col min="10631" max="10631" width="22.125" style="6" customWidth="1"/>
    <col min="10632" max="10752" width="2.75" style="6"/>
    <col min="10753" max="10753" width="6.625" style="6" customWidth="1"/>
    <col min="10754" max="10754" width="32.375" style="6" customWidth="1"/>
    <col min="10755" max="10781" width="4.25" style="6" customWidth="1"/>
    <col min="10782" max="10782" width="4.625" style="6" customWidth="1"/>
    <col min="10783" max="10783" width="2.75" style="6" customWidth="1"/>
    <col min="10784" max="10785" width="5.375" style="6" customWidth="1"/>
    <col min="10786" max="10787" width="5.75" style="6" customWidth="1"/>
    <col min="10788" max="10788" width="2.75" style="6" customWidth="1"/>
    <col min="10789" max="10789" width="10.375" style="6" customWidth="1"/>
    <col min="10790" max="10885" width="8.875" style="6" customWidth="1"/>
    <col min="10886" max="10886" width="3.375" style="6" customWidth="1"/>
    <col min="10887" max="10887" width="22.125" style="6" customWidth="1"/>
    <col min="10888" max="11008" width="2.75" style="6"/>
    <col min="11009" max="11009" width="6.625" style="6" customWidth="1"/>
    <col min="11010" max="11010" width="32.375" style="6" customWidth="1"/>
    <col min="11011" max="11037" width="4.25" style="6" customWidth="1"/>
    <col min="11038" max="11038" width="4.625" style="6" customWidth="1"/>
    <col min="11039" max="11039" width="2.75" style="6" customWidth="1"/>
    <col min="11040" max="11041" width="5.375" style="6" customWidth="1"/>
    <col min="11042" max="11043" width="5.75" style="6" customWidth="1"/>
    <col min="11044" max="11044" width="2.75" style="6" customWidth="1"/>
    <col min="11045" max="11045" width="10.375" style="6" customWidth="1"/>
    <col min="11046" max="11141" width="8.875" style="6" customWidth="1"/>
    <col min="11142" max="11142" width="3.375" style="6" customWidth="1"/>
    <col min="11143" max="11143" width="22.125" style="6" customWidth="1"/>
    <col min="11144" max="11264" width="2.75" style="6"/>
    <col min="11265" max="11265" width="6.625" style="6" customWidth="1"/>
    <col min="11266" max="11266" width="32.375" style="6" customWidth="1"/>
    <col min="11267" max="11293" width="4.25" style="6" customWidth="1"/>
    <col min="11294" max="11294" width="4.625" style="6" customWidth="1"/>
    <col min="11295" max="11295" width="2.75" style="6" customWidth="1"/>
    <col min="11296" max="11297" width="5.375" style="6" customWidth="1"/>
    <col min="11298" max="11299" width="5.75" style="6" customWidth="1"/>
    <col min="11300" max="11300" width="2.75" style="6" customWidth="1"/>
    <col min="11301" max="11301" width="10.375" style="6" customWidth="1"/>
    <col min="11302" max="11397" width="8.875" style="6" customWidth="1"/>
    <col min="11398" max="11398" width="3.375" style="6" customWidth="1"/>
    <col min="11399" max="11399" width="22.125" style="6" customWidth="1"/>
    <col min="11400" max="11520" width="2.75" style="6"/>
    <col min="11521" max="11521" width="6.625" style="6" customWidth="1"/>
    <col min="11522" max="11522" width="32.375" style="6" customWidth="1"/>
    <col min="11523" max="11549" width="4.25" style="6" customWidth="1"/>
    <col min="11550" max="11550" width="4.625" style="6" customWidth="1"/>
    <col min="11551" max="11551" width="2.75" style="6" customWidth="1"/>
    <col min="11552" max="11553" width="5.375" style="6" customWidth="1"/>
    <col min="11554" max="11555" width="5.75" style="6" customWidth="1"/>
    <col min="11556" max="11556" width="2.75" style="6" customWidth="1"/>
    <col min="11557" max="11557" width="10.375" style="6" customWidth="1"/>
    <col min="11558" max="11653" width="8.875" style="6" customWidth="1"/>
    <col min="11654" max="11654" width="3.375" style="6" customWidth="1"/>
    <col min="11655" max="11655" width="22.125" style="6" customWidth="1"/>
    <col min="11656" max="11776" width="2.75" style="6"/>
    <col min="11777" max="11777" width="6.625" style="6" customWidth="1"/>
    <col min="11778" max="11778" width="32.375" style="6" customWidth="1"/>
    <col min="11779" max="11805" width="4.25" style="6" customWidth="1"/>
    <col min="11806" max="11806" width="4.625" style="6" customWidth="1"/>
    <col min="11807" max="11807" width="2.75" style="6" customWidth="1"/>
    <col min="11808" max="11809" width="5.375" style="6" customWidth="1"/>
    <col min="11810" max="11811" width="5.75" style="6" customWidth="1"/>
    <col min="11812" max="11812" width="2.75" style="6" customWidth="1"/>
    <col min="11813" max="11813" width="10.375" style="6" customWidth="1"/>
    <col min="11814" max="11909" width="8.875" style="6" customWidth="1"/>
    <col min="11910" max="11910" width="3.375" style="6" customWidth="1"/>
    <col min="11911" max="11911" width="22.125" style="6" customWidth="1"/>
    <col min="11912" max="12032" width="2.75" style="6"/>
    <col min="12033" max="12033" width="6.625" style="6" customWidth="1"/>
    <col min="12034" max="12034" width="32.375" style="6" customWidth="1"/>
    <col min="12035" max="12061" width="4.25" style="6" customWidth="1"/>
    <col min="12062" max="12062" width="4.625" style="6" customWidth="1"/>
    <col min="12063" max="12063" width="2.75" style="6" customWidth="1"/>
    <col min="12064" max="12065" width="5.375" style="6" customWidth="1"/>
    <col min="12066" max="12067" width="5.75" style="6" customWidth="1"/>
    <col min="12068" max="12068" width="2.75" style="6" customWidth="1"/>
    <col min="12069" max="12069" width="10.375" style="6" customWidth="1"/>
    <col min="12070" max="12165" width="8.875" style="6" customWidth="1"/>
    <col min="12166" max="12166" width="3.375" style="6" customWidth="1"/>
    <col min="12167" max="12167" width="22.125" style="6" customWidth="1"/>
    <col min="12168" max="12288" width="2.75" style="6"/>
    <col min="12289" max="12289" width="6.625" style="6" customWidth="1"/>
    <col min="12290" max="12290" width="32.375" style="6" customWidth="1"/>
    <col min="12291" max="12317" width="4.25" style="6" customWidth="1"/>
    <col min="12318" max="12318" width="4.625" style="6" customWidth="1"/>
    <col min="12319" max="12319" width="2.75" style="6" customWidth="1"/>
    <col min="12320" max="12321" width="5.375" style="6" customWidth="1"/>
    <col min="12322" max="12323" width="5.75" style="6" customWidth="1"/>
    <col min="12324" max="12324" width="2.75" style="6" customWidth="1"/>
    <col min="12325" max="12325" width="10.375" style="6" customWidth="1"/>
    <col min="12326" max="12421" width="8.875" style="6" customWidth="1"/>
    <col min="12422" max="12422" width="3.375" style="6" customWidth="1"/>
    <col min="12423" max="12423" width="22.125" style="6" customWidth="1"/>
    <col min="12424" max="12544" width="2.75" style="6"/>
    <col min="12545" max="12545" width="6.625" style="6" customWidth="1"/>
    <col min="12546" max="12546" width="32.375" style="6" customWidth="1"/>
    <col min="12547" max="12573" width="4.25" style="6" customWidth="1"/>
    <col min="12574" max="12574" width="4.625" style="6" customWidth="1"/>
    <col min="12575" max="12575" width="2.75" style="6" customWidth="1"/>
    <col min="12576" max="12577" width="5.375" style="6" customWidth="1"/>
    <col min="12578" max="12579" width="5.75" style="6" customWidth="1"/>
    <col min="12580" max="12580" width="2.75" style="6" customWidth="1"/>
    <col min="12581" max="12581" width="10.375" style="6" customWidth="1"/>
    <col min="12582" max="12677" width="8.875" style="6" customWidth="1"/>
    <col min="12678" max="12678" width="3.375" style="6" customWidth="1"/>
    <col min="12679" max="12679" width="22.125" style="6" customWidth="1"/>
    <col min="12680" max="12800" width="2.75" style="6"/>
    <col min="12801" max="12801" width="6.625" style="6" customWidth="1"/>
    <col min="12802" max="12802" width="32.375" style="6" customWidth="1"/>
    <col min="12803" max="12829" width="4.25" style="6" customWidth="1"/>
    <col min="12830" max="12830" width="4.625" style="6" customWidth="1"/>
    <col min="12831" max="12831" width="2.75" style="6" customWidth="1"/>
    <col min="12832" max="12833" width="5.375" style="6" customWidth="1"/>
    <col min="12834" max="12835" width="5.75" style="6" customWidth="1"/>
    <col min="12836" max="12836" width="2.75" style="6" customWidth="1"/>
    <col min="12837" max="12837" width="10.375" style="6" customWidth="1"/>
    <col min="12838" max="12933" width="8.875" style="6" customWidth="1"/>
    <col min="12934" max="12934" width="3.375" style="6" customWidth="1"/>
    <col min="12935" max="12935" width="22.125" style="6" customWidth="1"/>
    <col min="12936" max="13056" width="2.75" style="6"/>
    <col min="13057" max="13057" width="6.625" style="6" customWidth="1"/>
    <col min="13058" max="13058" width="32.375" style="6" customWidth="1"/>
    <col min="13059" max="13085" width="4.25" style="6" customWidth="1"/>
    <col min="13086" max="13086" width="4.625" style="6" customWidth="1"/>
    <col min="13087" max="13087" width="2.75" style="6" customWidth="1"/>
    <col min="13088" max="13089" width="5.375" style="6" customWidth="1"/>
    <col min="13090" max="13091" width="5.75" style="6" customWidth="1"/>
    <col min="13092" max="13092" width="2.75" style="6" customWidth="1"/>
    <col min="13093" max="13093" width="10.375" style="6" customWidth="1"/>
    <col min="13094" max="13189" width="8.875" style="6" customWidth="1"/>
    <col min="13190" max="13190" width="3.375" style="6" customWidth="1"/>
    <col min="13191" max="13191" width="22.125" style="6" customWidth="1"/>
    <col min="13192" max="13312" width="2.75" style="6"/>
    <col min="13313" max="13313" width="6.625" style="6" customWidth="1"/>
    <col min="13314" max="13314" width="32.375" style="6" customWidth="1"/>
    <col min="13315" max="13341" width="4.25" style="6" customWidth="1"/>
    <col min="13342" max="13342" width="4.625" style="6" customWidth="1"/>
    <col min="13343" max="13343" width="2.75" style="6" customWidth="1"/>
    <col min="13344" max="13345" width="5.375" style="6" customWidth="1"/>
    <col min="13346" max="13347" width="5.75" style="6" customWidth="1"/>
    <col min="13348" max="13348" width="2.75" style="6" customWidth="1"/>
    <col min="13349" max="13349" width="10.375" style="6" customWidth="1"/>
    <col min="13350" max="13445" width="8.875" style="6" customWidth="1"/>
    <col min="13446" max="13446" width="3.375" style="6" customWidth="1"/>
    <col min="13447" max="13447" width="22.125" style="6" customWidth="1"/>
    <col min="13448" max="13568" width="2.75" style="6"/>
    <col min="13569" max="13569" width="6.625" style="6" customWidth="1"/>
    <col min="13570" max="13570" width="32.375" style="6" customWidth="1"/>
    <col min="13571" max="13597" width="4.25" style="6" customWidth="1"/>
    <col min="13598" max="13598" width="4.625" style="6" customWidth="1"/>
    <col min="13599" max="13599" width="2.75" style="6" customWidth="1"/>
    <col min="13600" max="13601" width="5.375" style="6" customWidth="1"/>
    <col min="13602" max="13603" width="5.75" style="6" customWidth="1"/>
    <col min="13604" max="13604" width="2.75" style="6" customWidth="1"/>
    <col min="13605" max="13605" width="10.375" style="6" customWidth="1"/>
    <col min="13606" max="13701" width="8.875" style="6" customWidth="1"/>
    <col min="13702" max="13702" width="3.375" style="6" customWidth="1"/>
    <col min="13703" max="13703" width="22.125" style="6" customWidth="1"/>
    <col min="13704" max="13824" width="2.75" style="6"/>
    <col min="13825" max="13825" width="6.625" style="6" customWidth="1"/>
    <col min="13826" max="13826" width="32.375" style="6" customWidth="1"/>
    <col min="13827" max="13853" width="4.25" style="6" customWidth="1"/>
    <col min="13854" max="13854" width="4.625" style="6" customWidth="1"/>
    <col min="13855" max="13855" width="2.75" style="6" customWidth="1"/>
    <col min="13856" max="13857" width="5.375" style="6" customWidth="1"/>
    <col min="13858" max="13859" width="5.75" style="6" customWidth="1"/>
    <col min="13860" max="13860" width="2.75" style="6" customWidth="1"/>
    <col min="13861" max="13861" width="10.375" style="6" customWidth="1"/>
    <col min="13862" max="13957" width="8.875" style="6" customWidth="1"/>
    <col min="13958" max="13958" width="3.375" style="6" customWidth="1"/>
    <col min="13959" max="13959" width="22.125" style="6" customWidth="1"/>
    <col min="13960" max="14080" width="2.75" style="6"/>
    <col min="14081" max="14081" width="6.625" style="6" customWidth="1"/>
    <col min="14082" max="14082" width="32.375" style="6" customWidth="1"/>
    <col min="14083" max="14109" width="4.25" style="6" customWidth="1"/>
    <col min="14110" max="14110" width="4.625" style="6" customWidth="1"/>
    <col min="14111" max="14111" width="2.75" style="6" customWidth="1"/>
    <col min="14112" max="14113" width="5.375" style="6" customWidth="1"/>
    <col min="14114" max="14115" width="5.75" style="6" customWidth="1"/>
    <col min="14116" max="14116" width="2.75" style="6" customWidth="1"/>
    <col min="14117" max="14117" width="10.375" style="6" customWidth="1"/>
    <col min="14118" max="14213" width="8.875" style="6" customWidth="1"/>
    <col min="14214" max="14214" width="3.375" style="6" customWidth="1"/>
    <col min="14215" max="14215" width="22.125" style="6" customWidth="1"/>
    <col min="14216" max="14336" width="2.75" style="6"/>
    <col min="14337" max="14337" width="6.625" style="6" customWidth="1"/>
    <col min="14338" max="14338" width="32.375" style="6" customWidth="1"/>
    <col min="14339" max="14365" width="4.25" style="6" customWidth="1"/>
    <col min="14366" max="14366" width="4.625" style="6" customWidth="1"/>
    <col min="14367" max="14367" width="2.75" style="6" customWidth="1"/>
    <col min="14368" max="14369" width="5.375" style="6" customWidth="1"/>
    <col min="14370" max="14371" width="5.75" style="6" customWidth="1"/>
    <col min="14372" max="14372" width="2.75" style="6" customWidth="1"/>
    <col min="14373" max="14373" width="10.375" style="6" customWidth="1"/>
    <col min="14374" max="14469" width="8.875" style="6" customWidth="1"/>
    <col min="14470" max="14470" width="3.375" style="6" customWidth="1"/>
    <col min="14471" max="14471" width="22.125" style="6" customWidth="1"/>
    <col min="14472" max="14592" width="2.75" style="6"/>
    <col min="14593" max="14593" width="6.625" style="6" customWidth="1"/>
    <col min="14594" max="14594" width="32.375" style="6" customWidth="1"/>
    <col min="14595" max="14621" width="4.25" style="6" customWidth="1"/>
    <col min="14622" max="14622" width="4.625" style="6" customWidth="1"/>
    <col min="14623" max="14623" width="2.75" style="6" customWidth="1"/>
    <col min="14624" max="14625" width="5.375" style="6" customWidth="1"/>
    <col min="14626" max="14627" width="5.75" style="6" customWidth="1"/>
    <col min="14628" max="14628" width="2.75" style="6" customWidth="1"/>
    <col min="14629" max="14629" width="10.375" style="6" customWidth="1"/>
    <col min="14630" max="14725" width="8.875" style="6" customWidth="1"/>
    <col min="14726" max="14726" width="3.375" style="6" customWidth="1"/>
    <col min="14727" max="14727" width="22.125" style="6" customWidth="1"/>
    <col min="14728" max="14848" width="2.75" style="6"/>
    <col min="14849" max="14849" width="6.625" style="6" customWidth="1"/>
    <col min="14850" max="14850" width="32.375" style="6" customWidth="1"/>
    <col min="14851" max="14877" width="4.25" style="6" customWidth="1"/>
    <col min="14878" max="14878" width="4.625" style="6" customWidth="1"/>
    <col min="14879" max="14879" width="2.75" style="6" customWidth="1"/>
    <col min="14880" max="14881" width="5.375" style="6" customWidth="1"/>
    <col min="14882" max="14883" width="5.75" style="6" customWidth="1"/>
    <col min="14884" max="14884" width="2.75" style="6" customWidth="1"/>
    <col min="14885" max="14885" width="10.375" style="6" customWidth="1"/>
    <col min="14886" max="14981" width="8.875" style="6" customWidth="1"/>
    <col min="14982" max="14982" width="3.375" style="6" customWidth="1"/>
    <col min="14983" max="14983" width="22.125" style="6" customWidth="1"/>
    <col min="14984" max="15104" width="2.75" style="6"/>
    <col min="15105" max="15105" width="6.625" style="6" customWidth="1"/>
    <col min="15106" max="15106" width="32.375" style="6" customWidth="1"/>
    <col min="15107" max="15133" width="4.25" style="6" customWidth="1"/>
    <col min="15134" max="15134" width="4.625" style="6" customWidth="1"/>
    <col min="15135" max="15135" width="2.75" style="6" customWidth="1"/>
    <col min="15136" max="15137" width="5.375" style="6" customWidth="1"/>
    <col min="15138" max="15139" width="5.75" style="6" customWidth="1"/>
    <col min="15140" max="15140" width="2.75" style="6" customWidth="1"/>
    <col min="15141" max="15141" width="10.375" style="6" customWidth="1"/>
    <col min="15142" max="15237" width="8.875" style="6" customWidth="1"/>
    <col min="15238" max="15238" width="3.375" style="6" customWidth="1"/>
    <col min="15239" max="15239" width="22.125" style="6" customWidth="1"/>
    <col min="15240" max="15360" width="2.75" style="6"/>
    <col min="15361" max="15361" width="6.625" style="6" customWidth="1"/>
    <col min="15362" max="15362" width="32.375" style="6" customWidth="1"/>
    <col min="15363" max="15389" width="4.25" style="6" customWidth="1"/>
    <col min="15390" max="15390" width="4.625" style="6" customWidth="1"/>
    <col min="15391" max="15391" width="2.75" style="6" customWidth="1"/>
    <col min="15392" max="15393" width="5.375" style="6" customWidth="1"/>
    <col min="15394" max="15395" width="5.75" style="6" customWidth="1"/>
    <col min="15396" max="15396" width="2.75" style="6" customWidth="1"/>
    <col min="15397" max="15397" width="10.375" style="6" customWidth="1"/>
    <col min="15398" max="15493" width="8.875" style="6" customWidth="1"/>
    <col min="15494" max="15494" width="3.375" style="6" customWidth="1"/>
    <col min="15495" max="15495" width="22.125" style="6" customWidth="1"/>
    <col min="15496" max="15616" width="2.75" style="6"/>
    <col min="15617" max="15617" width="6.625" style="6" customWidth="1"/>
    <col min="15618" max="15618" width="32.375" style="6" customWidth="1"/>
    <col min="15619" max="15645" width="4.25" style="6" customWidth="1"/>
    <col min="15646" max="15646" width="4.625" style="6" customWidth="1"/>
    <col min="15647" max="15647" width="2.75" style="6" customWidth="1"/>
    <col min="15648" max="15649" width="5.375" style="6" customWidth="1"/>
    <col min="15650" max="15651" width="5.75" style="6" customWidth="1"/>
    <col min="15652" max="15652" width="2.75" style="6" customWidth="1"/>
    <col min="15653" max="15653" width="10.375" style="6" customWidth="1"/>
    <col min="15654" max="15749" width="8.875" style="6" customWidth="1"/>
    <col min="15750" max="15750" width="3.375" style="6" customWidth="1"/>
    <col min="15751" max="15751" width="22.125" style="6" customWidth="1"/>
    <col min="15752" max="15872" width="2.75" style="6"/>
    <col min="15873" max="15873" width="6.625" style="6" customWidth="1"/>
    <col min="15874" max="15874" width="32.375" style="6" customWidth="1"/>
    <col min="15875" max="15901" width="4.25" style="6" customWidth="1"/>
    <col min="15902" max="15902" width="4.625" style="6" customWidth="1"/>
    <col min="15903" max="15903" width="2.75" style="6" customWidth="1"/>
    <col min="15904" max="15905" width="5.375" style="6" customWidth="1"/>
    <col min="15906" max="15907" width="5.75" style="6" customWidth="1"/>
    <col min="15908" max="15908" width="2.75" style="6" customWidth="1"/>
    <col min="15909" max="15909" width="10.375" style="6" customWidth="1"/>
    <col min="15910" max="16005" width="8.875" style="6" customWidth="1"/>
    <col min="16006" max="16006" width="3.375" style="6" customWidth="1"/>
    <col min="16007" max="16007" width="22.125" style="6" customWidth="1"/>
    <col min="16008" max="16128" width="2.75" style="6"/>
    <col min="16129" max="16129" width="6.625" style="6" customWidth="1"/>
    <col min="16130" max="16130" width="32.375" style="6" customWidth="1"/>
    <col min="16131" max="16157" width="4.25" style="6" customWidth="1"/>
    <col min="16158" max="16158" width="4.625" style="6" customWidth="1"/>
    <col min="16159" max="16159" width="2.75" style="6" customWidth="1"/>
    <col min="16160" max="16161" width="5.375" style="6" customWidth="1"/>
    <col min="16162" max="16163" width="5.75" style="6" customWidth="1"/>
    <col min="16164" max="16164" width="2.75" style="6" customWidth="1"/>
    <col min="16165" max="16165" width="10.375" style="6" customWidth="1"/>
    <col min="16166" max="16261" width="8.875" style="6" customWidth="1"/>
    <col min="16262" max="16262" width="3.375" style="6" customWidth="1"/>
    <col min="16263" max="16263" width="22.125" style="6" customWidth="1"/>
    <col min="16264" max="16384" width="2.75" style="6"/>
  </cols>
  <sheetData>
    <row r="1" spans="1:136" ht="28.5">
      <c r="X1" s="882">
        <v>45712</v>
      </c>
      <c r="Y1" s="882"/>
      <c r="Z1" s="882"/>
      <c r="AA1" s="882"/>
      <c r="AB1" s="882"/>
      <c r="AC1" s="882"/>
    </row>
    <row r="2" spans="1:136" s="1" customFormat="1" ht="65.25" customHeight="1">
      <c r="A2" s="883" t="s">
        <v>410</v>
      </c>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6"/>
      <c r="AE2" s="6"/>
      <c r="AF2" s="6"/>
      <c r="AG2" s="7"/>
      <c r="AH2" s="351"/>
      <c r="AI2" s="7"/>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row>
    <row r="3" spans="1:136" ht="57" customHeight="1">
      <c r="A3" s="35" t="s">
        <v>205</v>
      </c>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32"/>
      <c r="AH3" s="32"/>
      <c r="AI3" s="32"/>
      <c r="AJ3" s="9"/>
      <c r="AK3" s="9"/>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row>
    <row r="4" spans="1:136" s="2" customFormat="1" ht="15" customHeight="1">
      <c r="A4" s="10"/>
      <c r="B4" s="11"/>
      <c r="AG4" s="7"/>
      <c r="AH4" s="351"/>
      <c r="AI4" s="7"/>
    </row>
    <row r="5" spans="1:136" s="3" customFormat="1" ht="34.5" customHeight="1">
      <c r="A5" s="884" t="s">
        <v>206</v>
      </c>
      <c r="B5" s="885"/>
      <c r="C5" s="852">
        <f>+A6</f>
        <v>1</v>
      </c>
      <c r="D5" s="853"/>
      <c r="E5" s="854"/>
      <c r="F5" s="852">
        <f>+A8</f>
        <v>2</v>
      </c>
      <c r="G5" s="853"/>
      <c r="H5" s="854"/>
      <c r="I5" s="852">
        <f>+A10</f>
        <v>3</v>
      </c>
      <c r="J5" s="853"/>
      <c r="K5" s="854"/>
      <c r="L5" s="852">
        <f>+A12</f>
        <v>4</v>
      </c>
      <c r="M5" s="853"/>
      <c r="N5" s="854"/>
      <c r="O5" s="852">
        <f>+A14</f>
        <v>5</v>
      </c>
      <c r="P5" s="853"/>
      <c r="Q5" s="854"/>
      <c r="R5" s="22" t="s">
        <v>207</v>
      </c>
      <c r="S5" s="23" t="s">
        <v>208</v>
      </c>
      <c r="T5" s="23" t="s">
        <v>209</v>
      </c>
      <c r="U5" s="23" t="s">
        <v>208</v>
      </c>
      <c r="V5" s="24" t="s">
        <v>210</v>
      </c>
      <c r="W5" s="877" t="s">
        <v>211</v>
      </c>
      <c r="X5" s="878"/>
      <c r="Y5" s="877" t="s">
        <v>212</v>
      </c>
      <c r="Z5" s="881"/>
      <c r="AA5" s="878"/>
      <c r="AB5" s="877" t="s">
        <v>213</v>
      </c>
      <c r="AC5" s="878"/>
      <c r="AG5" s="7"/>
      <c r="AH5" s="351"/>
      <c r="AI5" s="7"/>
    </row>
    <row r="6" spans="1:136" s="3" customFormat="1" ht="32.25" customHeight="1">
      <c r="A6" s="873">
        <v>1</v>
      </c>
      <c r="B6" s="875" t="str">
        <f>AI6</f>
        <v>塩二小ソニック</v>
      </c>
      <c r="C6" s="850"/>
      <c r="D6" s="850"/>
      <c r="E6" s="851"/>
      <c r="F6" s="847" t="str">
        <f>IF(F7=""," ",IF(F7&gt;H7,"○",IF(F7&lt;H7,"×","△")))</f>
        <v xml:space="preserve"> </v>
      </c>
      <c r="G6" s="848"/>
      <c r="H6" s="849"/>
      <c r="I6" s="847" t="str">
        <f>IF(I7=""," ",IF(I7&gt;K7,"○",IF(I7&lt;K7,"×","△")))</f>
        <v xml:space="preserve"> </v>
      </c>
      <c r="J6" s="848"/>
      <c r="K6" s="849"/>
      <c r="L6" s="847" t="str">
        <f>IF(L7=""," ",IF(L7&gt;N7,"○",IF(L7&lt;N7,"×","△")))</f>
        <v xml:space="preserve"> </v>
      </c>
      <c r="M6" s="848"/>
      <c r="N6" s="849"/>
      <c r="O6" s="847" t="str">
        <f>IF(O7=""," ",IF(O7&gt;Q7,"○",IF(O7&lt;Q7,"×","△")))</f>
        <v xml:space="preserve"> </v>
      </c>
      <c r="P6" s="848"/>
      <c r="Q6" s="849"/>
      <c r="R6" s="866"/>
      <c r="S6" s="848" t="s">
        <v>208</v>
      </c>
      <c r="T6" s="848"/>
      <c r="U6" s="848" t="s">
        <v>208</v>
      </c>
      <c r="V6" s="849"/>
      <c r="W6" s="866"/>
      <c r="X6" s="849"/>
      <c r="Y6" s="25" t="s">
        <v>214</v>
      </c>
      <c r="Z6" s="848"/>
      <c r="AA6" s="849"/>
      <c r="AB6" s="869"/>
      <c r="AC6" s="870"/>
      <c r="AG6" s="846" t="s">
        <v>206</v>
      </c>
      <c r="AH6" s="340">
        <v>1</v>
      </c>
      <c r="AI6" s="36" t="s">
        <v>169</v>
      </c>
    </row>
    <row r="7" spans="1:136" s="3" customFormat="1" ht="32.25" customHeight="1">
      <c r="A7" s="874"/>
      <c r="B7" s="876"/>
      <c r="C7" s="850"/>
      <c r="D7" s="850"/>
      <c r="E7" s="851"/>
      <c r="F7" s="13"/>
      <c r="G7" s="13" t="s">
        <v>208</v>
      </c>
      <c r="H7" s="17"/>
      <c r="I7" s="13"/>
      <c r="J7" s="13" t="s">
        <v>208</v>
      </c>
      <c r="K7" s="17"/>
      <c r="L7" s="13"/>
      <c r="M7" s="13" t="s">
        <v>208</v>
      </c>
      <c r="N7" s="17"/>
      <c r="O7" s="13"/>
      <c r="P7" s="13" t="s">
        <v>208</v>
      </c>
      <c r="Q7" s="17"/>
      <c r="R7" s="867"/>
      <c r="S7" s="864"/>
      <c r="T7" s="864"/>
      <c r="U7" s="864"/>
      <c r="V7" s="865"/>
      <c r="W7" s="867"/>
      <c r="X7" s="865"/>
      <c r="Y7" s="26" t="s">
        <v>215</v>
      </c>
      <c r="Z7" s="864"/>
      <c r="AA7" s="865"/>
      <c r="AB7" s="871"/>
      <c r="AC7" s="872"/>
      <c r="AG7" s="846"/>
      <c r="AH7" s="340">
        <v>2</v>
      </c>
      <c r="AI7" s="36" t="s">
        <v>153</v>
      </c>
    </row>
    <row r="8" spans="1:136" s="3" customFormat="1" ht="32.25" customHeight="1">
      <c r="A8" s="873">
        <v>2</v>
      </c>
      <c r="B8" s="875" t="str">
        <f>AI7</f>
        <v>岩沼西ファイターズ</v>
      </c>
      <c r="C8" s="868"/>
      <c r="D8" s="848"/>
      <c r="E8" s="849"/>
      <c r="F8" s="850"/>
      <c r="G8" s="850"/>
      <c r="H8" s="851"/>
      <c r="I8" s="847" t="str">
        <f>IF(I9=""," ",IF(I9&gt;K9,"○",IF(I9&lt;K9,"×","△")))</f>
        <v xml:space="preserve"> </v>
      </c>
      <c r="J8" s="848"/>
      <c r="K8" s="849"/>
      <c r="L8" s="847" t="str">
        <f>IF(L9=""," ",IF(L9&gt;N9,"○",IF(L9&lt;N9,"×","△")))</f>
        <v xml:space="preserve"> </v>
      </c>
      <c r="M8" s="848"/>
      <c r="N8" s="849"/>
      <c r="O8" s="847" t="str">
        <f>IF(O9=""," ",IF(O9&gt;Q9,"○",IF(O9&lt;Q9,"×","△")))</f>
        <v xml:space="preserve"> </v>
      </c>
      <c r="P8" s="848"/>
      <c r="Q8" s="849"/>
      <c r="R8" s="866"/>
      <c r="S8" s="848" t="s">
        <v>208</v>
      </c>
      <c r="T8" s="848"/>
      <c r="U8" s="848" t="s">
        <v>208</v>
      </c>
      <c r="V8" s="849"/>
      <c r="W8" s="866"/>
      <c r="X8" s="849"/>
      <c r="Y8" s="25" t="s">
        <v>214</v>
      </c>
      <c r="Z8" s="848"/>
      <c r="AA8" s="849"/>
      <c r="AB8" s="869"/>
      <c r="AC8" s="870"/>
      <c r="AG8" s="846"/>
      <c r="AH8" s="340">
        <v>3</v>
      </c>
      <c r="AI8" s="36" t="s">
        <v>172</v>
      </c>
    </row>
    <row r="9" spans="1:136" s="3" customFormat="1" ht="32.25" customHeight="1">
      <c r="A9" s="874"/>
      <c r="B9" s="876"/>
      <c r="C9" s="15"/>
      <c r="D9" s="15" t="s">
        <v>208</v>
      </c>
      <c r="E9" s="16"/>
      <c r="F9" s="850"/>
      <c r="G9" s="850"/>
      <c r="H9" s="851"/>
      <c r="I9" s="13"/>
      <c r="J9" s="13" t="s">
        <v>208</v>
      </c>
      <c r="K9" s="17"/>
      <c r="L9" s="13"/>
      <c r="M9" s="13" t="s">
        <v>208</v>
      </c>
      <c r="N9" s="17"/>
      <c r="O9" s="13"/>
      <c r="P9" s="13" t="s">
        <v>208</v>
      </c>
      <c r="Q9" s="17"/>
      <c r="R9" s="867"/>
      <c r="S9" s="864"/>
      <c r="T9" s="864"/>
      <c r="U9" s="864"/>
      <c r="V9" s="865"/>
      <c r="W9" s="867"/>
      <c r="X9" s="865"/>
      <c r="Y9" s="26" t="s">
        <v>215</v>
      </c>
      <c r="Z9" s="864"/>
      <c r="AA9" s="865"/>
      <c r="AB9" s="871"/>
      <c r="AC9" s="872"/>
      <c r="AG9" s="846"/>
      <c r="AH9" s="340">
        <v>4</v>
      </c>
      <c r="AI9" s="36" t="s">
        <v>151</v>
      </c>
    </row>
    <row r="10" spans="1:136" s="3" customFormat="1" ht="32.25" customHeight="1">
      <c r="A10" s="873">
        <v>3</v>
      </c>
      <c r="B10" s="875" t="str">
        <f>AI8</f>
        <v>TRY-PAC</v>
      </c>
      <c r="C10" s="868"/>
      <c r="D10" s="848"/>
      <c r="E10" s="849"/>
      <c r="F10" s="868"/>
      <c r="G10" s="848"/>
      <c r="H10" s="849"/>
      <c r="I10" s="850"/>
      <c r="J10" s="850"/>
      <c r="K10" s="851"/>
      <c r="L10" s="847" t="str">
        <f>IF(L11=""," ",IF(L11&gt;N11,"○",IF(L11&lt;N11,"×","△")))</f>
        <v xml:space="preserve"> </v>
      </c>
      <c r="M10" s="848"/>
      <c r="N10" s="849"/>
      <c r="O10" s="847" t="str">
        <f>IF(O11=""," ",IF(O11&gt;Q11,"○",IF(O11&lt;Q11,"×","△")))</f>
        <v xml:space="preserve"> </v>
      </c>
      <c r="P10" s="848"/>
      <c r="Q10" s="849"/>
      <c r="R10" s="866"/>
      <c r="S10" s="848" t="s">
        <v>208</v>
      </c>
      <c r="T10" s="848"/>
      <c r="U10" s="848" t="s">
        <v>208</v>
      </c>
      <c r="V10" s="849"/>
      <c r="W10" s="866"/>
      <c r="X10" s="849"/>
      <c r="Y10" s="25" t="s">
        <v>214</v>
      </c>
      <c r="Z10" s="848"/>
      <c r="AA10" s="849"/>
      <c r="AB10" s="869"/>
      <c r="AC10" s="870"/>
      <c r="AG10" s="846"/>
      <c r="AH10" s="340">
        <v>5</v>
      </c>
      <c r="AI10" s="36" t="s">
        <v>371</v>
      </c>
    </row>
    <row r="11" spans="1:136" s="3" customFormat="1" ht="32.25" customHeight="1">
      <c r="A11" s="874"/>
      <c r="B11" s="876"/>
      <c r="C11" s="13"/>
      <c r="D11" s="13" t="s">
        <v>208</v>
      </c>
      <c r="E11" s="17"/>
      <c r="F11" s="15"/>
      <c r="G11" s="15" t="s">
        <v>208</v>
      </c>
      <c r="H11" s="16"/>
      <c r="I11" s="850"/>
      <c r="J11" s="850"/>
      <c r="K11" s="851"/>
      <c r="L11" s="13"/>
      <c r="M11" s="13" t="s">
        <v>208</v>
      </c>
      <c r="N11" s="17"/>
      <c r="O11" s="13"/>
      <c r="P11" s="13" t="s">
        <v>208</v>
      </c>
      <c r="Q11" s="17"/>
      <c r="R11" s="867"/>
      <c r="S11" s="864"/>
      <c r="T11" s="864"/>
      <c r="U11" s="864"/>
      <c r="V11" s="865"/>
      <c r="W11" s="867"/>
      <c r="X11" s="865"/>
      <c r="Y11" s="26" t="s">
        <v>215</v>
      </c>
      <c r="Z11" s="864"/>
      <c r="AA11" s="865"/>
      <c r="AB11" s="871"/>
      <c r="AC11" s="872"/>
      <c r="AG11" s="846" t="s">
        <v>216</v>
      </c>
      <c r="AH11" s="340">
        <v>6</v>
      </c>
      <c r="AI11" s="36" t="s">
        <v>152</v>
      </c>
    </row>
    <row r="12" spans="1:136" s="3" customFormat="1" ht="32.25" customHeight="1">
      <c r="A12" s="873">
        <v>4</v>
      </c>
      <c r="B12" s="875" t="str">
        <f>AI9</f>
        <v>松陵ヤンキーズ</v>
      </c>
      <c r="C12" s="868"/>
      <c r="D12" s="848"/>
      <c r="E12" s="849"/>
      <c r="F12" s="847"/>
      <c r="G12" s="848"/>
      <c r="H12" s="849"/>
      <c r="I12" s="847"/>
      <c r="J12" s="848"/>
      <c r="K12" s="849"/>
      <c r="L12" s="850"/>
      <c r="M12" s="850"/>
      <c r="N12" s="851"/>
      <c r="O12" s="847" t="str">
        <f>IF(O13=""," ",IF(O13&gt;Q13,"○",IF(O13&lt;Q13,"×","△")))</f>
        <v xml:space="preserve"> </v>
      </c>
      <c r="P12" s="848"/>
      <c r="Q12" s="849"/>
      <c r="R12" s="866"/>
      <c r="S12" s="848" t="s">
        <v>208</v>
      </c>
      <c r="T12" s="848"/>
      <c r="U12" s="848" t="s">
        <v>208</v>
      </c>
      <c r="V12" s="849"/>
      <c r="W12" s="866"/>
      <c r="X12" s="849"/>
      <c r="Y12" s="25" t="s">
        <v>214</v>
      </c>
      <c r="Z12" s="848"/>
      <c r="AA12" s="849"/>
      <c r="AB12" s="869"/>
      <c r="AC12" s="870"/>
      <c r="AG12" s="846"/>
      <c r="AH12" s="340">
        <v>7</v>
      </c>
      <c r="AI12" s="36" t="s">
        <v>367</v>
      </c>
    </row>
    <row r="13" spans="1:136" s="3" customFormat="1" ht="32.25" customHeight="1">
      <c r="A13" s="874"/>
      <c r="B13" s="876"/>
      <c r="C13" s="13"/>
      <c r="D13" s="13" t="s">
        <v>208</v>
      </c>
      <c r="E13" s="17"/>
      <c r="F13" s="18"/>
      <c r="G13" s="13" t="s">
        <v>208</v>
      </c>
      <c r="H13" s="17"/>
      <c r="I13" s="18"/>
      <c r="J13" s="13" t="s">
        <v>208</v>
      </c>
      <c r="K13" s="17"/>
      <c r="L13" s="850"/>
      <c r="M13" s="850"/>
      <c r="N13" s="851"/>
      <c r="O13" s="13"/>
      <c r="P13" s="13" t="s">
        <v>208</v>
      </c>
      <c r="Q13" s="17"/>
      <c r="R13" s="867"/>
      <c r="S13" s="864"/>
      <c r="T13" s="864"/>
      <c r="U13" s="864"/>
      <c r="V13" s="865"/>
      <c r="W13" s="867"/>
      <c r="X13" s="865"/>
      <c r="Y13" s="26" t="s">
        <v>215</v>
      </c>
      <c r="Z13" s="864"/>
      <c r="AA13" s="865"/>
      <c r="AB13" s="871"/>
      <c r="AC13" s="872"/>
      <c r="AG13" s="846"/>
      <c r="AH13" s="340">
        <v>8</v>
      </c>
      <c r="AI13" s="36" t="s">
        <v>143</v>
      </c>
    </row>
    <row r="14" spans="1:136" s="3" customFormat="1" ht="32.25" customHeight="1">
      <c r="A14" s="873">
        <v>5</v>
      </c>
      <c r="B14" s="875" t="str">
        <f>AI10</f>
        <v>館ジャングルー</v>
      </c>
      <c r="C14" s="868"/>
      <c r="D14" s="848"/>
      <c r="E14" s="849"/>
      <c r="F14" s="847"/>
      <c r="G14" s="848"/>
      <c r="H14" s="849"/>
      <c r="I14" s="847"/>
      <c r="J14" s="848"/>
      <c r="K14" s="849"/>
      <c r="L14" s="847"/>
      <c r="M14" s="848"/>
      <c r="N14" s="849"/>
      <c r="O14" s="850"/>
      <c r="P14" s="850"/>
      <c r="Q14" s="851"/>
      <c r="R14" s="866"/>
      <c r="S14" s="848" t="s">
        <v>208</v>
      </c>
      <c r="T14" s="848"/>
      <c r="U14" s="848" t="s">
        <v>208</v>
      </c>
      <c r="V14" s="849"/>
      <c r="W14" s="866"/>
      <c r="X14" s="849"/>
      <c r="Y14" s="25" t="s">
        <v>214</v>
      </c>
      <c r="Z14" s="848"/>
      <c r="AA14" s="849"/>
      <c r="AB14" s="869"/>
      <c r="AC14" s="870"/>
      <c r="AG14" s="846"/>
      <c r="AH14" s="340">
        <v>9</v>
      </c>
      <c r="AI14" s="36" t="s">
        <v>147</v>
      </c>
    </row>
    <row r="15" spans="1:136" s="3" customFormat="1" ht="32.25" customHeight="1">
      <c r="A15" s="874"/>
      <c r="B15" s="876"/>
      <c r="C15" s="13"/>
      <c r="D15" s="13" t="s">
        <v>208</v>
      </c>
      <c r="E15" s="17"/>
      <c r="F15" s="18"/>
      <c r="G15" s="13" t="s">
        <v>208</v>
      </c>
      <c r="H15" s="17"/>
      <c r="I15" s="18"/>
      <c r="J15" s="13" t="s">
        <v>208</v>
      </c>
      <c r="K15" s="17"/>
      <c r="L15" s="18"/>
      <c r="M15" s="13" t="s">
        <v>208</v>
      </c>
      <c r="N15" s="17"/>
      <c r="O15" s="850"/>
      <c r="P15" s="850"/>
      <c r="Q15" s="851"/>
      <c r="R15" s="867"/>
      <c r="S15" s="864"/>
      <c r="T15" s="864"/>
      <c r="U15" s="864"/>
      <c r="V15" s="865"/>
      <c r="W15" s="867"/>
      <c r="X15" s="865"/>
      <c r="Y15" s="26" t="s">
        <v>215</v>
      </c>
      <c r="Z15" s="864"/>
      <c r="AA15" s="865"/>
      <c r="AB15" s="871"/>
      <c r="AC15" s="872"/>
      <c r="AG15" s="846"/>
      <c r="AH15" s="340">
        <v>10</v>
      </c>
      <c r="AI15" s="36" t="s">
        <v>155</v>
      </c>
    </row>
    <row r="16" spans="1:136" s="3" customFormat="1" ht="34.5" customHeight="1">
      <c r="A16" s="352"/>
      <c r="B16" s="353"/>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G16" s="7"/>
      <c r="AH16" s="351"/>
      <c r="AI16" s="7"/>
    </row>
    <row r="17" spans="1:35" s="3" customFormat="1" ht="34.5" customHeight="1">
      <c r="A17" s="879" t="s">
        <v>383</v>
      </c>
      <c r="B17" s="880"/>
      <c r="C17" s="852">
        <f>+A18</f>
        <v>6</v>
      </c>
      <c r="D17" s="853"/>
      <c r="E17" s="854"/>
      <c r="F17" s="852">
        <f>+A20</f>
        <v>7</v>
      </c>
      <c r="G17" s="853"/>
      <c r="H17" s="854"/>
      <c r="I17" s="852">
        <f>+A22</f>
        <v>8</v>
      </c>
      <c r="J17" s="853"/>
      <c r="K17" s="854"/>
      <c r="L17" s="852">
        <f>+A24</f>
        <v>9</v>
      </c>
      <c r="M17" s="853"/>
      <c r="N17" s="854"/>
      <c r="O17" s="852">
        <f>+A26</f>
        <v>10</v>
      </c>
      <c r="P17" s="853"/>
      <c r="Q17" s="854"/>
      <c r="R17" s="22" t="s">
        <v>207</v>
      </c>
      <c r="S17" s="23" t="s">
        <v>208</v>
      </c>
      <c r="T17" s="23" t="s">
        <v>209</v>
      </c>
      <c r="U17" s="23" t="s">
        <v>208</v>
      </c>
      <c r="V17" s="24" t="s">
        <v>210</v>
      </c>
      <c r="W17" s="877" t="s">
        <v>211</v>
      </c>
      <c r="X17" s="878"/>
      <c r="Y17" s="877" t="s">
        <v>212</v>
      </c>
      <c r="Z17" s="881"/>
      <c r="AA17" s="878"/>
      <c r="AB17" s="877" t="s">
        <v>213</v>
      </c>
      <c r="AC17" s="878"/>
      <c r="AG17" s="7"/>
      <c r="AH17" s="351"/>
      <c r="AI17" s="7"/>
    </row>
    <row r="18" spans="1:35" s="3" customFormat="1" ht="32.25" customHeight="1">
      <c r="A18" s="873">
        <v>6</v>
      </c>
      <c r="B18" s="875" t="str">
        <f>AI11</f>
        <v>原小ファイターズ</v>
      </c>
      <c r="C18" s="850"/>
      <c r="D18" s="850"/>
      <c r="E18" s="851"/>
      <c r="F18" s="847" t="str">
        <f>IF(F19=""," ",IF(F19&gt;H19,"○",IF(F19&lt;H19,"×","△")))</f>
        <v xml:space="preserve"> </v>
      </c>
      <c r="G18" s="848"/>
      <c r="H18" s="849"/>
      <c r="I18" s="847" t="str">
        <f>IF(I19=""," ",IF(I19&gt;K19,"○",IF(I19&lt;K19,"×","△")))</f>
        <v xml:space="preserve"> </v>
      </c>
      <c r="J18" s="848"/>
      <c r="K18" s="849"/>
      <c r="L18" s="847" t="str">
        <f>IF(L19=""," ",IF(L19&gt;N19,"○",IF(L19&lt;N19,"×","△")))</f>
        <v xml:space="preserve"> </v>
      </c>
      <c r="M18" s="848"/>
      <c r="N18" s="849"/>
      <c r="O18" s="847" t="str">
        <f>IF(O19=""," ",IF(O19&gt;Q19,"○",IF(O19&lt;Q19,"×","△")))</f>
        <v xml:space="preserve"> </v>
      </c>
      <c r="P18" s="848"/>
      <c r="Q18" s="849"/>
      <c r="R18" s="866"/>
      <c r="S18" s="848" t="s">
        <v>208</v>
      </c>
      <c r="T18" s="848"/>
      <c r="U18" s="848" t="s">
        <v>208</v>
      </c>
      <c r="V18" s="849"/>
      <c r="W18" s="866"/>
      <c r="X18" s="849"/>
      <c r="Y18" s="25" t="s">
        <v>214</v>
      </c>
      <c r="Z18" s="848"/>
      <c r="AA18" s="849"/>
      <c r="AB18" s="869"/>
      <c r="AC18" s="870"/>
      <c r="AG18" s="7"/>
      <c r="AH18" s="351"/>
      <c r="AI18" s="7"/>
    </row>
    <row r="19" spans="1:35" s="3" customFormat="1" ht="32.25" customHeight="1">
      <c r="A19" s="874"/>
      <c r="B19" s="876"/>
      <c r="C19" s="850"/>
      <c r="D19" s="850"/>
      <c r="E19" s="851"/>
      <c r="F19" s="13"/>
      <c r="G19" s="13" t="s">
        <v>208</v>
      </c>
      <c r="H19" s="17"/>
      <c r="I19" s="13"/>
      <c r="J19" s="13" t="s">
        <v>208</v>
      </c>
      <c r="K19" s="17"/>
      <c r="L19" s="13"/>
      <c r="M19" s="13" t="s">
        <v>208</v>
      </c>
      <c r="N19" s="17"/>
      <c r="O19" s="13"/>
      <c r="P19" s="13" t="s">
        <v>208</v>
      </c>
      <c r="Q19" s="17"/>
      <c r="R19" s="867"/>
      <c r="S19" s="864"/>
      <c r="T19" s="864"/>
      <c r="U19" s="864"/>
      <c r="V19" s="865"/>
      <c r="W19" s="867"/>
      <c r="X19" s="865"/>
      <c r="Y19" s="26" t="s">
        <v>215</v>
      </c>
      <c r="Z19" s="864"/>
      <c r="AA19" s="865"/>
      <c r="AB19" s="871"/>
      <c r="AC19" s="872"/>
      <c r="AG19" s="7"/>
      <c r="AH19" s="351"/>
      <c r="AI19" s="7"/>
    </row>
    <row r="20" spans="1:35" s="3" customFormat="1" ht="32.25" customHeight="1">
      <c r="A20" s="873">
        <v>7</v>
      </c>
      <c r="B20" s="890" t="str">
        <f>AI12</f>
        <v>ひがまつ　ブルーインパルス</v>
      </c>
      <c r="C20" s="868"/>
      <c r="D20" s="848"/>
      <c r="E20" s="849"/>
      <c r="F20" s="850"/>
      <c r="G20" s="850"/>
      <c r="H20" s="851"/>
      <c r="I20" s="847" t="str">
        <f>IF(I21=""," ",IF(I21&gt;K21,"○",IF(I21&lt;K21,"×","△")))</f>
        <v xml:space="preserve"> </v>
      </c>
      <c r="J20" s="848"/>
      <c r="K20" s="849"/>
      <c r="L20" s="847" t="str">
        <f>IF(L21=""," ",IF(L21&gt;N21,"○",IF(L21&lt;N21,"×","△")))</f>
        <v xml:space="preserve"> </v>
      </c>
      <c r="M20" s="848"/>
      <c r="N20" s="849"/>
      <c r="O20" s="847" t="str">
        <f>IF(O21=""," ",IF(O21&gt;Q21,"○",IF(O21&lt;Q21,"×","△")))</f>
        <v xml:space="preserve"> </v>
      </c>
      <c r="P20" s="848"/>
      <c r="Q20" s="849"/>
      <c r="R20" s="866"/>
      <c r="S20" s="848" t="s">
        <v>208</v>
      </c>
      <c r="T20" s="848"/>
      <c r="U20" s="848" t="s">
        <v>208</v>
      </c>
      <c r="V20" s="849"/>
      <c r="W20" s="866"/>
      <c r="X20" s="849"/>
      <c r="Y20" s="25" t="s">
        <v>214</v>
      </c>
      <c r="Z20" s="848"/>
      <c r="AA20" s="849"/>
      <c r="AB20" s="869"/>
      <c r="AC20" s="870"/>
      <c r="AG20" s="7"/>
      <c r="AH20" s="351"/>
      <c r="AI20" s="7"/>
    </row>
    <row r="21" spans="1:35" s="3" customFormat="1" ht="32.25" customHeight="1">
      <c r="A21" s="874"/>
      <c r="B21" s="891"/>
      <c r="C21" s="15"/>
      <c r="D21" s="15" t="s">
        <v>208</v>
      </c>
      <c r="E21" s="16"/>
      <c r="F21" s="850"/>
      <c r="G21" s="850"/>
      <c r="H21" s="851"/>
      <c r="I21" s="13"/>
      <c r="J21" s="13" t="s">
        <v>208</v>
      </c>
      <c r="K21" s="17"/>
      <c r="L21" s="13"/>
      <c r="M21" s="13" t="s">
        <v>208</v>
      </c>
      <c r="N21" s="17"/>
      <c r="O21" s="13"/>
      <c r="P21" s="13" t="s">
        <v>208</v>
      </c>
      <c r="Q21" s="17"/>
      <c r="R21" s="867"/>
      <c r="S21" s="864"/>
      <c r="T21" s="864"/>
      <c r="U21" s="864"/>
      <c r="V21" s="865"/>
      <c r="W21" s="867"/>
      <c r="X21" s="865"/>
      <c r="Y21" s="26" t="s">
        <v>215</v>
      </c>
      <c r="Z21" s="864"/>
      <c r="AA21" s="865"/>
      <c r="AB21" s="871"/>
      <c r="AC21" s="872"/>
      <c r="AG21" s="7"/>
      <c r="AH21" s="351"/>
      <c r="AI21" s="7"/>
    </row>
    <row r="22" spans="1:35" s="3" customFormat="1" ht="32.25" customHeight="1">
      <c r="A22" s="873">
        <v>8</v>
      </c>
      <c r="B22" s="875" t="str">
        <f>AI13</f>
        <v>Pchans</v>
      </c>
      <c r="C22" s="868"/>
      <c r="D22" s="848"/>
      <c r="E22" s="849"/>
      <c r="F22" s="868"/>
      <c r="G22" s="848"/>
      <c r="H22" s="849"/>
      <c r="I22" s="850"/>
      <c r="J22" s="850"/>
      <c r="K22" s="851"/>
      <c r="L22" s="847" t="str">
        <f>IF(L23=""," ",IF(L23&gt;N23,"○",IF(L23&lt;N23,"×","△")))</f>
        <v xml:space="preserve"> </v>
      </c>
      <c r="M22" s="848"/>
      <c r="N22" s="849"/>
      <c r="O22" s="847" t="str">
        <f>IF(O23=""," ",IF(O23&gt;Q23,"○",IF(O23&lt;Q23,"×","△")))</f>
        <v xml:space="preserve"> </v>
      </c>
      <c r="P22" s="848"/>
      <c r="Q22" s="849"/>
      <c r="R22" s="866"/>
      <c r="S22" s="848" t="s">
        <v>208</v>
      </c>
      <c r="T22" s="848"/>
      <c r="U22" s="848" t="s">
        <v>208</v>
      </c>
      <c r="V22" s="849"/>
      <c r="W22" s="866"/>
      <c r="X22" s="849"/>
      <c r="Y22" s="25" t="s">
        <v>214</v>
      </c>
      <c r="Z22" s="848"/>
      <c r="AA22" s="849"/>
      <c r="AB22" s="869"/>
      <c r="AC22" s="870"/>
      <c r="AG22" s="7"/>
      <c r="AH22" s="351"/>
      <c r="AI22" s="7"/>
    </row>
    <row r="23" spans="1:35" s="3" customFormat="1" ht="32.25" customHeight="1">
      <c r="A23" s="874"/>
      <c r="B23" s="876"/>
      <c r="C23" s="13"/>
      <c r="D23" s="13" t="s">
        <v>208</v>
      </c>
      <c r="E23" s="17"/>
      <c r="F23" s="15"/>
      <c r="G23" s="15" t="s">
        <v>208</v>
      </c>
      <c r="H23" s="16"/>
      <c r="I23" s="850"/>
      <c r="J23" s="850"/>
      <c r="K23" s="851"/>
      <c r="L23" s="13"/>
      <c r="M23" s="13" t="s">
        <v>208</v>
      </c>
      <c r="N23" s="17"/>
      <c r="O23" s="13"/>
      <c r="P23" s="13" t="s">
        <v>208</v>
      </c>
      <c r="Q23" s="17"/>
      <c r="R23" s="867"/>
      <c r="S23" s="864"/>
      <c r="T23" s="864"/>
      <c r="U23" s="864"/>
      <c r="V23" s="865"/>
      <c r="W23" s="867"/>
      <c r="X23" s="865"/>
      <c r="Y23" s="26" t="s">
        <v>215</v>
      </c>
      <c r="Z23" s="864"/>
      <c r="AA23" s="865"/>
      <c r="AB23" s="871"/>
      <c r="AC23" s="872"/>
      <c r="AG23" s="7"/>
      <c r="AH23" s="351"/>
      <c r="AI23" s="7"/>
    </row>
    <row r="24" spans="1:35" ht="32.25" customHeight="1">
      <c r="A24" s="873">
        <v>9</v>
      </c>
      <c r="B24" s="875" t="str">
        <f>AI14</f>
        <v>荒町フェニックス</v>
      </c>
      <c r="C24" s="868"/>
      <c r="D24" s="848"/>
      <c r="E24" s="849"/>
      <c r="F24" s="847"/>
      <c r="G24" s="848"/>
      <c r="H24" s="849"/>
      <c r="I24" s="847"/>
      <c r="J24" s="848"/>
      <c r="K24" s="849"/>
      <c r="L24" s="850"/>
      <c r="M24" s="850"/>
      <c r="N24" s="851"/>
      <c r="O24" s="847" t="str">
        <f>IF(O25=""," ",IF(O25&gt;Q25,"○",IF(O25&lt;Q25,"×","△")))</f>
        <v xml:space="preserve"> </v>
      </c>
      <c r="P24" s="848"/>
      <c r="Q24" s="849"/>
      <c r="R24" s="866"/>
      <c r="S24" s="848" t="s">
        <v>208</v>
      </c>
      <c r="T24" s="848"/>
      <c r="U24" s="848" t="s">
        <v>208</v>
      </c>
      <c r="V24" s="849"/>
      <c r="W24" s="866"/>
      <c r="X24" s="849"/>
      <c r="Y24" s="25" t="s">
        <v>214</v>
      </c>
      <c r="Z24" s="848"/>
      <c r="AA24" s="849"/>
      <c r="AB24" s="869"/>
      <c r="AC24" s="870"/>
    </row>
    <row r="25" spans="1:35" ht="32.25" customHeight="1">
      <c r="A25" s="874"/>
      <c r="B25" s="876"/>
      <c r="C25" s="13"/>
      <c r="D25" s="13" t="s">
        <v>208</v>
      </c>
      <c r="E25" s="17"/>
      <c r="F25" s="18"/>
      <c r="G25" s="13" t="s">
        <v>208</v>
      </c>
      <c r="H25" s="17"/>
      <c r="I25" s="18"/>
      <c r="J25" s="13" t="s">
        <v>208</v>
      </c>
      <c r="K25" s="17"/>
      <c r="L25" s="850"/>
      <c r="M25" s="850"/>
      <c r="N25" s="851"/>
      <c r="O25" s="13"/>
      <c r="P25" s="13" t="s">
        <v>208</v>
      </c>
      <c r="Q25" s="17"/>
      <c r="R25" s="867"/>
      <c r="S25" s="864"/>
      <c r="T25" s="864"/>
      <c r="U25" s="864"/>
      <c r="V25" s="865"/>
      <c r="W25" s="867"/>
      <c r="X25" s="865"/>
      <c r="Y25" s="26" t="s">
        <v>215</v>
      </c>
      <c r="Z25" s="864"/>
      <c r="AA25" s="865"/>
      <c r="AB25" s="871"/>
      <c r="AC25" s="872"/>
    </row>
    <row r="26" spans="1:35" ht="32.25" customHeight="1">
      <c r="A26" s="873">
        <v>10</v>
      </c>
      <c r="B26" s="875" t="str">
        <f>AI15</f>
        <v>ブルーソウルズ</v>
      </c>
      <c r="C26" s="868"/>
      <c r="D26" s="848"/>
      <c r="E26" s="849"/>
      <c r="F26" s="847"/>
      <c r="G26" s="848"/>
      <c r="H26" s="849"/>
      <c r="I26" s="847"/>
      <c r="J26" s="848"/>
      <c r="K26" s="849"/>
      <c r="L26" s="847"/>
      <c r="M26" s="848"/>
      <c r="N26" s="849"/>
      <c r="O26" s="850"/>
      <c r="P26" s="850"/>
      <c r="Q26" s="851"/>
      <c r="R26" s="866"/>
      <c r="S26" s="848" t="s">
        <v>208</v>
      </c>
      <c r="T26" s="848"/>
      <c r="U26" s="848" t="s">
        <v>208</v>
      </c>
      <c r="V26" s="849"/>
      <c r="W26" s="866"/>
      <c r="X26" s="849"/>
      <c r="Y26" s="25" t="s">
        <v>214</v>
      </c>
      <c r="Z26" s="848"/>
      <c r="AA26" s="849"/>
      <c r="AB26" s="869"/>
      <c r="AC26" s="870"/>
    </row>
    <row r="27" spans="1:35" ht="32.25" customHeight="1">
      <c r="A27" s="874"/>
      <c r="B27" s="876"/>
      <c r="C27" s="13"/>
      <c r="D27" s="13" t="s">
        <v>208</v>
      </c>
      <c r="E27" s="17"/>
      <c r="F27" s="18"/>
      <c r="G27" s="13" t="s">
        <v>208</v>
      </c>
      <c r="H27" s="17"/>
      <c r="I27" s="18"/>
      <c r="J27" s="13" t="s">
        <v>208</v>
      </c>
      <c r="K27" s="17"/>
      <c r="L27" s="18"/>
      <c r="M27" s="13" t="s">
        <v>208</v>
      </c>
      <c r="N27" s="17"/>
      <c r="O27" s="850"/>
      <c r="P27" s="850"/>
      <c r="Q27" s="851"/>
      <c r="R27" s="867"/>
      <c r="S27" s="864"/>
      <c r="T27" s="864"/>
      <c r="U27" s="864"/>
      <c r="V27" s="865"/>
      <c r="W27" s="867"/>
      <c r="X27" s="865"/>
      <c r="Y27" s="26" t="s">
        <v>215</v>
      </c>
      <c r="Z27" s="864"/>
      <c r="AA27" s="865"/>
      <c r="AB27" s="871"/>
      <c r="AC27" s="872"/>
    </row>
    <row r="28" spans="1:35" ht="15" customHeight="1"/>
    <row r="29" spans="1:35" ht="15" customHeight="1"/>
    <row r="32" spans="1:35" ht="35.25">
      <c r="A32" s="35" t="s">
        <v>221</v>
      </c>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G32" s="34"/>
    </row>
    <row r="33" spans="1:35" ht="22.9" customHeight="1">
      <c r="A33" s="10"/>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G33" s="843" t="s">
        <v>368</v>
      </c>
      <c r="AH33" s="340">
        <v>11</v>
      </c>
      <c r="AI33" s="36"/>
    </row>
    <row r="34" spans="1:35" ht="27.75" customHeight="1">
      <c r="A34" s="884" t="s">
        <v>368</v>
      </c>
      <c r="B34" s="885"/>
      <c r="C34" s="852">
        <f>+A35</f>
        <v>11</v>
      </c>
      <c r="D34" s="853"/>
      <c r="E34" s="854"/>
      <c r="F34" s="852">
        <f>+A37</f>
        <v>12</v>
      </c>
      <c r="G34" s="853"/>
      <c r="H34" s="854"/>
      <c r="I34" s="852">
        <f>+A39</f>
        <v>13</v>
      </c>
      <c r="J34" s="853"/>
      <c r="K34" s="854"/>
      <c r="L34" s="852">
        <f>+A41</f>
        <v>14</v>
      </c>
      <c r="M34" s="853"/>
      <c r="N34" s="854"/>
      <c r="O34" s="855"/>
      <c r="P34" s="856"/>
      <c r="Q34" s="857"/>
      <c r="R34" s="22" t="s">
        <v>207</v>
      </c>
      <c r="S34" s="23" t="s">
        <v>208</v>
      </c>
      <c r="T34" s="23" t="s">
        <v>209</v>
      </c>
      <c r="U34" s="23" t="s">
        <v>208</v>
      </c>
      <c r="V34" s="24" t="s">
        <v>210</v>
      </c>
      <c r="W34" s="877" t="s">
        <v>211</v>
      </c>
      <c r="X34" s="878"/>
      <c r="Y34" s="877" t="s">
        <v>212</v>
      </c>
      <c r="Z34" s="881"/>
      <c r="AA34" s="878"/>
      <c r="AB34" s="877" t="s">
        <v>213</v>
      </c>
      <c r="AC34" s="878"/>
      <c r="AG34" s="844"/>
      <c r="AH34" s="340">
        <v>12</v>
      </c>
      <c r="AI34" s="36"/>
    </row>
    <row r="35" spans="1:35" ht="27.75" customHeight="1">
      <c r="A35" s="886">
        <v>11</v>
      </c>
      <c r="B35" s="888">
        <f>AI33</f>
        <v>0</v>
      </c>
      <c r="C35" s="850"/>
      <c r="D35" s="850"/>
      <c r="E35" s="851"/>
      <c r="F35" s="847" t="str">
        <f>IF(F36=""," ",IF(F36&gt;H36,"○",IF(F36&lt;H36,"×","△")))</f>
        <v xml:space="preserve"> </v>
      </c>
      <c r="G35" s="848"/>
      <c r="H35" s="849"/>
      <c r="I35" s="847" t="str">
        <f>IF(I36=""," ",IF(I36&gt;K36,"○",IF(I36&lt;K36,"×","△")))</f>
        <v xml:space="preserve"> </v>
      </c>
      <c r="J35" s="848"/>
      <c r="K35" s="849"/>
      <c r="L35" s="847" t="str">
        <f>IF(L36=""," ",IF(L36&gt;N36,"○",IF(L36&lt;N36,"×","△")))</f>
        <v xml:space="preserve"> </v>
      </c>
      <c r="M35" s="848"/>
      <c r="N35" s="849"/>
      <c r="O35" s="858"/>
      <c r="P35" s="859"/>
      <c r="Q35" s="860"/>
      <c r="R35" s="866"/>
      <c r="S35" s="848" t="s">
        <v>208</v>
      </c>
      <c r="T35" s="848"/>
      <c r="U35" s="848" t="s">
        <v>208</v>
      </c>
      <c r="V35" s="849"/>
      <c r="W35" s="866"/>
      <c r="X35" s="849"/>
      <c r="Y35" s="25" t="s">
        <v>214</v>
      </c>
      <c r="Z35" s="848"/>
      <c r="AA35" s="849"/>
      <c r="AB35" s="869"/>
      <c r="AC35" s="870"/>
      <c r="AG35" s="844"/>
      <c r="AH35" s="340">
        <v>13</v>
      </c>
      <c r="AI35" s="36"/>
    </row>
    <row r="36" spans="1:35" ht="27.75" customHeight="1">
      <c r="A36" s="887"/>
      <c r="B36" s="889"/>
      <c r="C36" s="850"/>
      <c r="D36" s="850"/>
      <c r="E36" s="851"/>
      <c r="F36" s="13"/>
      <c r="G36" s="13" t="s">
        <v>208</v>
      </c>
      <c r="H36" s="17"/>
      <c r="I36" s="13"/>
      <c r="J36" s="13" t="s">
        <v>208</v>
      </c>
      <c r="K36" s="17"/>
      <c r="L36" s="13"/>
      <c r="M36" s="13" t="s">
        <v>208</v>
      </c>
      <c r="N36" s="17"/>
      <c r="O36" s="858"/>
      <c r="P36" s="859"/>
      <c r="Q36" s="860"/>
      <c r="R36" s="867"/>
      <c r="S36" s="864"/>
      <c r="T36" s="864"/>
      <c r="U36" s="864"/>
      <c r="V36" s="865"/>
      <c r="W36" s="867"/>
      <c r="X36" s="865"/>
      <c r="Y36" s="26" t="s">
        <v>215</v>
      </c>
      <c r="Z36" s="864"/>
      <c r="AA36" s="865"/>
      <c r="AB36" s="871"/>
      <c r="AC36" s="872"/>
      <c r="AG36" s="845"/>
      <c r="AH36" s="340">
        <v>14</v>
      </c>
      <c r="AI36" s="36"/>
    </row>
    <row r="37" spans="1:35" ht="27.75" customHeight="1">
      <c r="A37" s="886">
        <v>12</v>
      </c>
      <c r="B37" s="888">
        <f>AI34</f>
        <v>0</v>
      </c>
      <c r="C37" s="868"/>
      <c r="D37" s="848"/>
      <c r="E37" s="849"/>
      <c r="F37" s="850"/>
      <c r="G37" s="850"/>
      <c r="H37" s="851"/>
      <c r="I37" s="847" t="str">
        <f>IF(I38=""," ",IF(I38&gt;K38,"○",IF(I38&lt;K38,"×","△")))</f>
        <v xml:space="preserve"> </v>
      </c>
      <c r="J37" s="848"/>
      <c r="K37" s="849"/>
      <c r="L37" s="847" t="str">
        <f>IF(L38=""," ",IF(L38&gt;N38,"○",IF(L38&lt;N38,"×","△")))</f>
        <v xml:space="preserve"> </v>
      </c>
      <c r="M37" s="848"/>
      <c r="N37" s="849"/>
      <c r="O37" s="858"/>
      <c r="P37" s="859"/>
      <c r="Q37" s="860"/>
      <c r="R37" s="866"/>
      <c r="S37" s="848" t="s">
        <v>208</v>
      </c>
      <c r="T37" s="848"/>
      <c r="U37" s="848" t="s">
        <v>208</v>
      </c>
      <c r="V37" s="849"/>
      <c r="W37" s="866"/>
      <c r="X37" s="849"/>
      <c r="Y37" s="25" t="s">
        <v>214</v>
      </c>
      <c r="Z37" s="848"/>
      <c r="AA37" s="849"/>
      <c r="AB37" s="869"/>
      <c r="AC37" s="870"/>
      <c r="AG37" s="843" t="s">
        <v>369</v>
      </c>
      <c r="AH37" s="340">
        <v>15</v>
      </c>
      <c r="AI37" s="36"/>
    </row>
    <row r="38" spans="1:35" ht="27.75" customHeight="1">
      <c r="A38" s="887"/>
      <c r="B38" s="889"/>
      <c r="C38" s="15"/>
      <c r="D38" s="15" t="s">
        <v>208</v>
      </c>
      <c r="E38" s="16"/>
      <c r="F38" s="850"/>
      <c r="G38" s="850"/>
      <c r="H38" s="851"/>
      <c r="I38" s="13"/>
      <c r="J38" s="13" t="s">
        <v>208</v>
      </c>
      <c r="K38" s="17"/>
      <c r="L38" s="13"/>
      <c r="M38" s="13" t="s">
        <v>208</v>
      </c>
      <c r="N38" s="17"/>
      <c r="O38" s="858"/>
      <c r="P38" s="859"/>
      <c r="Q38" s="860"/>
      <c r="R38" s="867"/>
      <c r="S38" s="864"/>
      <c r="T38" s="864"/>
      <c r="U38" s="864"/>
      <c r="V38" s="865"/>
      <c r="W38" s="867"/>
      <c r="X38" s="865"/>
      <c r="Y38" s="26" t="s">
        <v>215</v>
      </c>
      <c r="Z38" s="864"/>
      <c r="AA38" s="865"/>
      <c r="AB38" s="871"/>
      <c r="AC38" s="872"/>
      <c r="AG38" s="844"/>
      <c r="AH38" s="340">
        <v>16</v>
      </c>
      <c r="AI38" s="36"/>
    </row>
    <row r="39" spans="1:35" ht="27.75" customHeight="1">
      <c r="A39" s="886">
        <v>13</v>
      </c>
      <c r="B39" s="888">
        <f>AI35</f>
        <v>0</v>
      </c>
      <c r="C39" s="868"/>
      <c r="D39" s="848"/>
      <c r="E39" s="849"/>
      <c r="F39" s="868"/>
      <c r="G39" s="848"/>
      <c r="H39" s="849"/>
      <c r="I39" s="850"/>
      <c r="J39" s="850"/>
      <c r="K39" s="851"/>
      <c r="L39" s="847" t="str">
        <f>IF(L40=""," ",IF(L40&gt;N40,"○",IF(L40&lt;N40,"×","△")))</f>
        <v xml:space="preserve"> </v>
      </c>
      <c r="M39" s="848"/>
      <c r="N39" s="849"/>
      <c r="O39" s="858"/>
      <c r="P39" s="859"/>
      <c r="Q39" s="860"/>
      <c r="R39" s="866"/>
      <c r="S39" s="848" t="s">
        <v>208</v>
      </c>
      <c r="T39" s="848"/>
      <c r="U39" s="848" t="s">
        <v>208</v>
      </c>
      <c r="V39" s="849"/>
      <c r="W39" s="866"/>
      <c r="X39" s="849"/>
      <c r="Y39" s="25" t="s">
        <v>214</v>
      </c>
      <c r="Z39" s="848"/>
      <c r="AA39" s="849"/>
      <c r="AB39" s="869"/>
      <c r="AC39" s="870"/>
      <c r="AG39" s="844"/>
      <c r="AH39" s="340">
        <v>17</v>
      </c>
      <c r="AI39" s="36"/>
    </row>
    <row r="40" spans="1:35" ht="27.75" customHeight="1">
      <c r="A40" s="887"/>
      <c r="B40" s="889"/>
      <c r="C40" s="13"/>
      <c r="D40" s="13" t="s">
        <v>208</v>
      </c>
      <c r="E40" s="17"/>
      <c r="F40" s="15"/>
      <c r="G40" s="15" t="s">
        <v>208</v>
      </c>
      <c r="H40" s="16"/>
      <c r="I40" s="850"/>
      <c r="J40" s="850"/>
      <c r="K40" s="851"/>
      <c r="L40" s="13"/>
      <c r="M40" s="13" t="s">
        <v>208</v>
      </c>
      <c r="N40" s="17"/>
      <c r="O40" s="858"/>
      <c r="P40" s="859"/>
      <c r="Q40" s="860"/>
      <c r="R40" s="867"/>
      <c r="S40" s="864"/>
      <c r="T40" s="864"/>
      <c r="U40" s="864"/>
      <c r="V40" s="865"/>
      <c r="W40" s="867"/>
      <c r="X40" s="865"/>
      <c r="Y40" s="26" t="s">
        <v>215</v>
      </c>
      <c r="Z40" s="864"/>
      <c r="AA40" s="865"/>
      <c r="AB40" s="871"/>
      <c r="AC40" s="872"/>
      <c r="AG40" s="845"/>
      <c r="AH40" s="340">
        <v>18</v>
      </c>
      <c r="AI40" s="36"/>
    </row>
    <row r="41" spans="1:35" ht="27.75" customHeight="1">
      <c r="A41" s="886">
        <v>14</v>
      </c>
      <c r="B41" s="888">
        <f>AI36</f>
        <v>0</v>
      </c>
      <c r="C41" s="868"/>
      <c r="D41" s="848"/>
      <c r="E41" s="849"/>
      <c r="F41" s="847"/>
      <c r="G41" s="848"/>
      <c r="H41" s="849"/>
      <c r="I41" s="847"/>
      <c r="J41" s="848"/>
      <c r="K41" s="849"/>
      <c r="L41" s="850"/>
      <c r="M41" s="850"/>
      <c r="N41" s="851"/>
      <c r="O41" s="858"/>
      <c r="P41" s="859"/>
      <c r="Q41" s="860"/>
      <c r="R41" s="866"/>
      <c r="S41" s="848" t="s">
        <v>208</v>
      </c>
      <c r="T41" s="848"/>
      <c r="U41" s="848" t="s">
        <v>208</v>
      </c>
      <c r="V41" s="849"/>
      <c r="W41" s="866"/>
      <c r="X41" s="849"/>
      <c r="Y41" s="25" t="s">
        <v>214</v>
      </c>
      <c r="Z41" s="848"/>
      <c r="AA41" s="849"/>
      <c r="AB41" s="869"/>
      <c r="AC41" s="870"/>
      <c r="AG41" s="846" t="s">
        <v>370</v>
      </c>
      <c r="AH41" s="340">
        <v>19</v>
      </c>
      <c r="AI41" s="36"/>
    </row>
    <row r="42" spans="1:35" ht="27.75" customHeight="1">
      <c r="A42" s="887"/>
      <c r="B42" s="889"/>
      <c r="C42" s="13"/>
      <c r="D42" s="13" t="s">
        <v>208</v>
      </c>
      <c r="E42" s="17"/>
      <c r="F42" s="18"/>
      <c r="G42" s="13" t="s">
        <v>208</v>
      </c>
      <c r="H42" s="17"/>
      <c r="I42" s="18"/>
      <c r="J42" s="13" t="s">
        <v>208</v>
      </c>
      <c r="K42" s="17"/>
      <c r="L42" s="850"/>
      <c r="M42" s="850"/>
      <c r="N42" s="851"/>
      <c r="O42" s="861"/>
      <c r="P42" s="862"/>
      <c r="Q42" s="863"/>
      <c r="R42" s="867"/>
      <c r="S42" s="864"/>
      <c r="T42" s="864"/>
      <c r="U42" s="864"/>
      <c r="V42" s="865"/>
      <c r="W42" s="867"/>
      <c r="X42" s="865"/>
      <c r="Y42" s="26" t="s">
        <v>215</v>
      </c>
      <c r="Z42" s="864"/>
      <c r="AA42" s="865"/>
      <c r="AB42" s="871"/>
      <c r="AC42" s="872"/>
      <c r="AG42" s="846"/>
      <c r="AH42" s="340">
        <v>20</v>
      </c>
      <c r="AI42" s="36"/>
    </row>
    <row r="43" spans="1:35" ht="27.75" customHeight="1">
      <c r="A43" s="20"/>
      <c r="B43" s="21"/>
      <c r="C43" s="15"/>
      <c r="D43" s="15"/>
      <c r="E43" s="15"/>
      <c r="F43" s="15"/>
      <c r="G43" s="15"/>
      <c r="H43" s="15"/>
      <c r="I43" s="15"/>
      <c r="J43" s="15"/>
      <c r="K43" s="15"/>
      <c r="L43" s="15"/>
      <c r="M43" s="15"/>
      <c r="N43" s="15"/>
      <c r="O43" s="15"/>
      <c r="P43" s="15"/>
      <c r="Q43" s="15"/>
      <c r="R43" s="30"/>
      <c r="S43" s="30"/>
      <c r="T43" s="30"/>
      <c r="U43" s="30"/>
      <c r="V43" s="30"/>
      <c r="W43" s="30"/>
      <c r="X43" s="30"/>
      <c r="Y43" s="30"/>
      <c r="Z43" s="30"/>
      <c r="AA43" s="30"/>
      <c r="AB43" s="31"/>
      <c r="AC43" s="31"/>
      <c r="AG43" s="846"/>
      <c r="AH43" s="340">
        <v>21</v>
      </c>
      <c r="AI43" s="36"/>
    </row>
    <row r="44" spans="1:35" ht="27.75" customHeight="1">
      <c r="A44" s="884" t="s">
        <v>369</v>
      </c>
      <c r="B44" s="885"/>
      <c r="C44" s="852">
        <f>+A45</f>
        <v>15</v>
      </c>
      <c r="D44" s="853"/>
      <c r="E44" s="854"/>
      <c r="F44" s="852">
        <f>+A47</f>
        <v>16</v>
      </c>
      <c r="G44" s="853"/>
      <c r="H44" s="854"/>
      <c r="I44" s="852">
        <f>+A49</f>
        <v>17</v>
      </c>
      <c r="J44" s="853"/>
      <c r="K44" s="854"/>
      <c r="L44" s="852">
        <f>+A51</f>
        <v>18</v>
      </c>
      <c r="M44" s="853"/>
      <c r="N44" s="854"/>
      <c r="O44" s="855"/>
      <c r="P44" s="856"/>
      <c r="Q44" s="857"/>
      <c r="R44" s="22" t="s">
        <v>207</v>
      </c>
      <c r="S44" s="23" t="s">
        <v>208</v>
      </c>
      <c r="T44" s="23" t="s">
        <v>209</v>
      </c>
      <c r="U44" s="23" t="s">
        <v>208</v>
      </c>
      <c r="V44" s="24" t="s">
        <v>210</v>
      </c>
      <c r="W44" s="877" t="s">
        <v>211</v>
      </c>
      <c r="X44" s="878"/>
      <c r="Y44" s="877" t="s">
        <v>212</v>
      </c>
      <c r="Z44" s="881"/>
      <c r="AA44" s="878"/>
      <c r="AB44" s="877" t="s">
        <v>213</v>
      </c>
      <c r="AC44" s="878"/>
      <c r="AG44" s="6"/>
      <c r="AH44" s="4"/>
      <c r="AI44" s="6"/>
    </row>
    <row r="45" spans="1:35" ht="27.75" customHeight="1">
      <c r="A45" s="886">
        <v>15</v>
      </c>
      <c r="B45" s="888">
        <f>AI37</f>
        <v>0</v>
      </c>
      <c r="C45" s="850"/>
      <c r="D45" s="850"/>
      <c r="E45" s="851"/>
      <c r="F45" s="847" t="str">
        <f>IF(F46=""," ",IF(F46&gt;H46,"○",IF(F46&lt;H46,"×","△")))</f>
        <v xml:space="preserve"> </v>
      </c>
      <c r="G45" s="848"/>
      <c r="H45" s="849"/>
      <c r="I45" s="847" t="str">
        <f>IF(I46=""," ",IF(I46&gt;K46,"○",IF(I46&lt;K46,"×","△")))</f>
        <v xml:space="preserve"> </v>
      </c>
      <c r="J45" s="848"/>
      <c r="K45" s="849"/>
      <c r="L45" s="847" t="str">
        <f>IF(L46=""," ",IF(L46&gt;N46,"○",IF(L46&lt;N46,"×","△")))</f>
        <v xml:space="preserve"> </v>
      </c>
      <c r="M45" s="848"/>
      <c r="N45" s="849"/>
      <c r="O45" s="858"/>
      <c r="P45" s="859"/>
      <c r="Q45" s="860"/>
      <c r="R45" s="866"/>
      <c r="S45" s="848" t="s">
        <v>208</v>
      </c>
      <c r="T45" s="848"/>
      <c r="U45" s="848" t="s">
        <v>208</v>
      </c>
      <c r="V45" s="849"/>
      <c r="W45" s="866"/>
      <c r="X45" s="849"/>
      <c r="Y45" s="25" t="s">
        <v>214</v>
      </c>
      <c r="Z45" s="848"/>
      <c r="AA45" s="849"/>
      <c r="AB45" s="869"/>
      <c r="AC45" s="870"/>
    </row>
    <row r="46" spans="1:35" ht="27.75" customHeight="1">
      <c r="A46" s="887"/>
      <c r="B46" s="889"/>
      <c r="C46" s="850"/>
      <c r="D46" s="850"/>
      <c r="E46" s="851"/>
      <c r="F46" s="13"/>
      <c r="G46" s="13" t="s">
        <v>208</v>
      </c>
      <c r="H46" s="17"/>
      <c r="I46" s="13"/>
      <c r="J46" s="13" t="s">
        <v>208</v>
      </c>
      <c r="K46" s="17"/>
      <c r="L46" s="13"/>
      <c r="M46" s="13" t="s">
        <v>208</v>
      </c>
      <c r="N46" s="17"/>
      <c r="O46" s="858"/>
      <c r="P46" s="859"/>
      <c r="Q46" s="860"/>
      <c r="R46" s="867"/>
      <c r="S46" s="864"/>
      <c r="T46" s="864"/>
      <c r="U46" s="864"/>
      <c r="V46" s="865"/>
      <c r="W46" s="867"/>
      <c r="X46" s="865"/>
      <c r="Y46" s="26" t="s">
        <v>215</v>
      </c>
      <c r="Z46" s="864"/>
      <c r="AA46" s="865"/>
      <c r="AB46" s="871"/>
      <c r="AC46" s="872"/>
    </row>
    <row r="47" spans="1:35" ht="27.75" customHeight="1">
      <c r="A47" s="886">
        <v>16</v>
      </c>
      <c r="B47" s="888">
        <f>AI38</f>
        <v>0</v>
      </c>
      <c r="C47" s="868"/>
      <c r="D47" s="848"/>
      <c r="E47" s="849"/>
      <c r="F47" s="850"/>
      <c r="G47" s="850"/>
      <c r="H47" s="851"/>
      <c r="I47" s="847" t="str">
        <f>IF(I48=""," ",IF(I48&gt;K48,"○",IF(I48&lt;K48,"×","△")))</f>
        <v xml:space="preserve"> </v>
      </c>
      <c r="J47" s="848"/>
      <c r="K47" s="849"/>
      <c r="L47" s="847" t="str">
        <f>IF(L48=""," ",IF(L48&gt;N48,"○",IF(L48&lt;N48,"×","△")))</f>
        <v xml:space="preserve"> </v>
      </c>
      <c r="M47" s="848"/>
      <c r="N47" s="849"/>
      <c r="O47" s="858"/>
      <c r="P47" s="859"/>
      <c r="Q47" s="860"/>
      <c r="R47" s="866"/>
      <c r="S47" s="848" t="s">
        <v>208</v>
      </c>
      <c r="T47" s="848"/>
      <c r="U47" s="848" t="s">
        <v>208</v>
      </c>
      <c r="V47" s="849"/>
      <c r="W47" s="866"/>
      <c r="X47" s="849"/>
      <c r="Y47" s="25" t="s">
        <v>214</v>
      </c>
      <c r="Z47" s="848"/>
      <c r="AA47" s="849"/>
      <c r="AB47" s="869"/>
      <c r="AC47" s="870"/>
    </row>
    <row r="48" spans="1:35" ht="27.75" customHeight="1">
      <c r="A48" s="887"/>
      <c r="B48" s="889"/>
      <c r="C48" s="15"/>
      <c r="D48" s="15" t="s">
        <v>208</v>
      </c>
      <c r="E48" s="16"/>
      <c r="F48" s="850"/>
      <c r="G48" s="850"/>
      <c r="H48" s="851"/>
      <c r="I48" s="13"/>
      <c r="J48" s="13" t="s">
        <v>208</v>
      </c>
      <c r="K48" s="17"/>
      <c r="L48" s="13"/>
      <c r="M48" s="13" t="s">
        <v>208</v>
      </c>
      <c r="N48" s="17"/>
      <c r="O48" s="858"/>
      <c r="P48" s="859"/>
      <c r="Q48" s="860"/>
      <c r="R48" s="867"/>
      <c r="S48" s="864"/>
      <c r="T48" s="864"/>
      <c r="U48" s="864"/>
      <c r="V48" s="865"/>
      <c r="W48" s="867"/>
      <c r="X48" s="865"/>
      <c r="Y48" s="26" t="s">
        <v>215</v>
      </c>
      <c r="Z48" s="864"/>
      <c r="AA48" s="865"/>
      <c r="AB48" s="871"/>
      <c r="AC48" s="872"/>
    </row>
    <row r="49" spans="1:29" ht="27.75" customHeight="1">
      <c r="A49" s="886">
        <v>17</v>
      </c>
      <c r="B49" s="888">
        <f>AI41</f>
        <v>0</v>
      </c>
      <c r="C49" s="868"/>
      <c r="D49" s="848"/>
      <c r="E49" s="849"/>
      <c r="F49" s="868"/>
      <c r="G49" s="848"/>
      <c r="H49" s="849"/>
      <c r="I49" s="850"/>
      <c r="J49" s="850"/>
      <c r="K49" s="851"/>
      <c r="L49" s="847" t="str">
        <f>IF(L50=""," ",IF(L50&gt;N50,"○",IF(L50&lt;N50,"×","△")))</f>
        <v xml:space="preserve"> </v>
      </c>
      <c r="M49" s="848"/>
      <c r="N49" s="849"/>
      <c r="O49" s="858"/>
      <c r="P49" s="859"/>
      <c r="Q49" s="860"/>
      <c r="R49" s="866"/>
      <c r="S49" s="848" t="s">
        <v>208</v>
      </c>
      <c r="T49" s="848"/>
      <c r="U49" s="848" t="s">
        <v>208</v>
      </c>
      <c r="V49" s="849"/>
      <c r="W49" s="866"/>
      <c r="X49" s="849"/>
      <c r="Y49" s="25" t="s">
        <v>214</v>
      </c>
      <c r="Z49" s="848"/>
      <c r="AA49" s="849"/>
      <c r="AB49" s="869"/>
      <c r="AC49" s="870"/>
    </row>
    <row r="50" spans="1:29" ht="27.75" customHeight="1">
      <c r="A50" s="887"/>
      <c r="B50" s="889"/>
      <c r="C50" s="13"/>
      <c r="D50" s="13" t="s">
        <v>208</v>
      </c>
      <c r="E50" s="17"/>
      <c r="F50" s="15"/>
      <c r="G50" s="15" t="s">
        <v>208</v>
      </c>
      <c r="H50" s="16"/>
      <c r="I50" s="850"/>
      <c r="J50" s="850"/>
      <c r="K50" s="851"/>
      <c r="L50" s="13"/>
      <c r="M50" s="13" t="s">
        <v>208</v>
      </c>
      <c r="N50" s="17"/>
      <c r="O50" s="858"/>
      <c r="P50" s="859"/>
      <c r="Q50" s="860"/>
      <c r="R50" s="867"/>
      <c r="S50" s="864"/>
      <c r="T50" s="864"/>
      <c r="U50" s="864"/>
      <c r="V50" s="865"/>
      <c r="W50" s="867"/>
      <c r="X50" s="865"/>
      <c r="Y50" s="26" t="s">
        <v>215</v>
      </c>
      <c r="Z50" s="864"/>
      <c r="AA50" s="865"/>
      <c r="AB50" s="871"/>
      <c r="AC50" s="872"/>
    </row>
    <row r="51" spans="1:29" ht="27.75" customHeight="1">
      <c r="A51" s="886">
        <v>18</v>
      </c>
      <c r="B51" s="888">
        <f>AI43</f>
        <v>0</v>
      </c>
      <c r="C51" s="868"/>
      <c r="D51" s="848"/>
      <c r="E51" s="849"/>
      <c r="F51" s="847"/>
      <c r="G51" s="848"/>
      <c r="H51" s="849"/>
      <c r="I51" s="847"/>
      <c r="J51" s="848"/>
      <c r="K51" s="849"/>
      <c r="L51" s="850"/>
      <c r="M51" s="850"/>
      <c r="N51" s="851"/>
      <c r="O51" s="858"/>
      <c r="P51" s="859"/>
      <c r="Q51" s="860"/>
      <c r="R51" s="866"/>
      <c r="S51" s="848" t="s">
        <v>208</v>
      </c>
      <c r="T51" s="848"/>
      <c r="U51" s="848" t="s">
        <v>208</v>
      </c>
      <c r="V51" s="849"/>
      <c r="W51" s="866"/>
      <c r="X51" s="849"/>
      <c r="Y51" s="25" t="s">
        <v>214</v>
      </c>
      <c r="Z51" s="848"/>
      <c r="AA51" s="849"/>
      <c r="AB51" s="869"/>
      <c r="AC51" s="870"/>
    </row>
    <row r="52" spans="1:29" ht="27.75" customHeight="1">
      <c r="A52" s="887"/>
      <c r="B52" s="889"/>
      <c r="C52" s="13"/>
      <c r="D52" s="13" t="s">
        <v>208</v>
      </c>
      <c r="E52" s="17"/>
      <c r="F52" s="18"/>
      <c r="G52" s="13" t="s">
        <v>208</v>
      </c>
      <c r="H52" s="17"/>
      <c r="I52" s="18"/>
      <c r="J52" s="13" t="s">
        <v>208</v>
      </c>
      <c r="K52" s="17"/>
      <c r="L52" s="850"/>
      <c r="M52" s="850"/>
      <c r="N52" s="851"/>
      <c r="O52" s="861"/>
      <c r="P52" s="862"/>
      <c r="Q52" s="863"/>
      <c r="R52" s="867"/>
      <c r="S52" s="864"/>
      <c r="T52" s="864"/>
      <c r="U52" s="864"/>
      <c r="V52" s="865"/>
      <c r="W52" s="867"/>
      <c r="X52" s="865"/>
      <c r="Y52" s="26" t="s">
        <v>215</v>
      </c>
      <c r="Z52" s="864"/>
      <c r="AA52" s="865"/>
      <c r="AB52" s="871"/>
      <c r="AC52" s="872"/>
    </row>
    <row r="53" spans="1:29" ht="27.75" customHeight="1"/>
    <row r="54" spans="1:29" ht="27.75" customHeight="1">
      <c r="A54" s="884" t="s">
        <v>370</v>
      </c>
      <c r="B54" s="885"/>
      <c r="C54" s="852">
        <f>+A55</f>
        <v>19</v>
      </c>
      <c r="D54" s="853"/>
      <c r="E54" s="854"/>
      <c r="F54" s="852">
        <f>+A57</f>
        <v>20</v>
      </c>
      <c r="G54" s="853"/>
      <c r="H54" s="854"/>
      <c r="I54" s="852">
        <f>+A59</f>
        <v>21</v>
      </c>
      <c r="J54" s="853"/>
      <c r="K54" s="854"/>
      <c r="L54" s="892" t="str">
        <f>IF(L56=""," ",IF(L56&gt;N56,"○",IF(L56&lt;N56,"×","△")))</f>
        <v xml:space="preserve"> </v>
      </c>
      <c r="M54" s="893"/>
      <c r="N54" s="893"/>
      <c r="O54" s="893"/>
      <c r="P54" s="893"/>
      <c r="Q54" s="894"/>
      <c r="R54" s="22" t="s">
        <v>207</v>
      </c>
      <c r="S54" s="23" t="s">
        <v>208</v>
      </c>
      <c r="T54" s="23" t="s">
        <v>209</v>
      </c>
      <c r="U54" s="23" t="s">
        <v>208</v>
      </c>
      <c r="V54" s="24" t="s">
        <v>210</v>
      </c>
      <c r="W54" s="877" t="s">
        <v>211</v>
      </c>
      <c r="X54" s="878"/>
      <c r="Y54" s="877" t="s">
        <v>212</v>
      </c>
      <c r="Z54" s="881"/>
      <c r="AA54" s="878"/>
      <c r="AB54" s="877" t="s">
        <v>213</v>
      </c>
      <c r="AC54" s="878"/>
    </row>
    <row r="55" spans="1:29" ht="27.75" customHeight="1">
      <c r="A55" s="886">
        <v>19</v>
      </c>
      <c r="B55" s="888">
        <f>AI39</f>
        <v>0</v>
      </c>
      <c r="C55" s="850"/>
      <c r="D55" s="850"/>
      <c r="E55" s="851"/>
      <c r="F55" s="847" t="str">
        <f>IF(F56=""," ",IF(F56&gt;H56,"○",IF(F56&lt;H56,"×","△")))</f>
        <v xml:space="preserve"> </v>
      </c>
      <c r="G55" s="848"/>
      <c r="H55" s="849"/>
      <c r="I55" s="847" t="str">
        <f>IF(I56=""," ",IF(I56&gt;K56,"○",IF(I56&lt;K56,"×","△")))</f>
        <v xml:space="preserve"> </v>
      </c>
      <c r="J55" s="848"/>
      <c r="K55" s="849"/>
      <c r="L55" s="895"/>
      <c r="M55" s="896"/>
      <c r="N55" s="896"/>
      <c r="O55" s="896"/>
      <c r="P55" s="896"/>
      <c r="Q55" s="897"/>
      <c r="R55" s="866"/>
      <c r="S55" s="848" t="s">
        <v>208</v>
      </c>
      <c r="T55" s="848"/>
      <c r="U55" s="848" t="s">
        <v>208</v>
      </c>
      <c r="V55" s="849"/>
      <c r="W55" s="866"/>
      <c r="X55" s="849"/>
      <c r="Y55" s="25" t="s">
        <v>214</v>
      </c>
      <c r="Z55" s="848"/>
      <c r="AA55" s="849"/>
      <c r="AB55" s="869"/>
      <c r="AC55" s="870"/>
    </row>
    <row r="56" spans="1:29" ht="27.75" customHeight="1">
      <c r="A56" s="887"/>
      <c r="B56" s="889"/>
      <c r="C56" s="850"/>
      <c r="D56" s="850"/>
      <c r="E56" s="851"/>
      <c r="F56" s="13"/>
      <c r="G56" s="13" t="s">
        <v>208</v>
      </c>
      <c r="H56" s="17"/>
      <c r="I56" s="13"/>
      <c r="J56" s="13" t="s">
        <v>208</v>
      </c>
      <c r="K56" s="17"/>
      <c r="L56" s="895"/>
      <c r="M56" s="896"/>
      <c r="N56" s="896"/>
      <c r="O56" s="896"/>
      <c r="P56" s="896"/>
      <c r="Q56" s="897"/>
      <c r="R56" s="867"/>
      <c r="S56" s="864"/>
      <c r="T56" s="864"/>
      <c r="U56" s="864"/>
      <c r="V56" s="865"/>
      <c r="W56" s="867"/>
      <c r="X56" s="865"/>
      <c r="Y56" s="26" t="s">
        <v>215</v>
      </c>
      <c r="Z56" s="864"/>
      <c r="AA56" s="865"/>
      <c r="AB56" s="871"/>
      <c r="AC56" s="872"/>
    </row>
    <row r="57" spans="1:29" ht="27.75" customHeight="1">
      <c r="A57" s="886">
        <v>20</v>
      </c>
      <c r="B57" s="888">
        <f>AI40</f>
        <v>0</v>
      </c>
      <c r="C57" s="868"/>
      <c r="D57" s="848"/>
      <c r="E57" s="849"/>
      <c r="F57" s="850"/>
      <c r="G57" s="850"/>
      <c r="H57" s="851"/>
      <c r="I57" s="847" t="str">
        <f>IF(I58=""," ",IF(I58&gt;K58,"○",IF(I58&lt;K58,"×","△")))</f>
        <v xml:space="preserve"> </v>
      </c>
      <c r="J57" s="848"/>
      <c r="K57" s="849"/>
      <c r="L57" s="895"/>
      <c r="M57" s="896"/>
      <c r="N57" s="896"/>
      <c r="O57" s="896"/>
      <c r="P57" s="896"/>
      <c r="Q57" s="897"/>
      <c r="R57" s="866"/>
      <c r="S57" s="848" t="s">
        <v>208</v>
      </c>
      <c r="T57" s="848"/>
      <c r="U57" s="848" t="s">
        <v>208</v>
      </c>
      <c r="V57" s="849"/>
      <c r="W57" s="866"/>
      <c r="X57" s="849"/>
      <c r="Y57" s="25" t="s">
        <v>214</v>
      </c>
      <c r="Z57" s="848"/>
      <c r="AA57" s="849"/>
      <c r="AB57" s="869"/>
      <c r="AC57" s="870"/>
    </row>
    <row r="58" spans="1:29" ht="27.75" customHeight="1">
      <c r="A58" s="887"/>
      <c r="B58" s="889"/>
      <c r="C58" s="15"/>
      <c r="D58" s="15" t="s">
        <v>208</v>
      </c>
      <c r="E58" s="16"/>
      <c r="F58" s="850"/>
      <c r="G58" s="850"/>
      <c r="H58" s="851"/>
      <c r="I58" s="13"/>
      <c r="J58" s="13" t="s">
        <v>208</v>
      </c>
      <c r="K58" s="17"/>
      <c r="L58" s="895"/>
      <c r="M58" s="896"/>
      <c r="N58" s="896"/>
      <c r="O58" s="896"/>
      <c r="P58" s="896"/>
      <c r="Q58" s="897"/>
      <c r="R58" s="867"/>
      <c r="S58" s="864"/>
      <c r="T58" s="864"/>
      <c r="U58" s="864"/>
      <c r="V58" s="865"/>
      <c r="W58" s="867"/>
      <c r="X58" s="865"/>
      <c r="Y58" s="26" t="s">
        <v>215</v>
      </c>
      <c r="Z58" s="864"/>
      <c r="AA58" s="865"/>
      <c r="AB58" s="871"/>
      <c r="AC58" s="872"/>
    </row>
    <row r="59" spans="1:29" ht="27.75" customHeight="1">
      <c r="A59" s="886">
        <v>21</v>
      </c>
      <c r="B59" s="888">
        <f>AI41</f>
        <v>0</v>
      </c>
      <c r="C59" s="868"/>
      <c r="D59" s="848"/>
      <c r="E59" s="849"/>
      <c r="F59" s="868"/>
      <c r="G59" s="848"/>
      <c r="H59" s="849"/>
      <c r="I59" s="850"/>
      <c r="J59" s="850"/>
      <c r="K59" s="851"/>
      <c r="L59" s="895"/>
      <c r="M59" s="896"/>
      <c r="N59" s="896"/>
      <c r="O59" s="896"/>
      <c r="P59" s="896"/>
      <c r="Q59" s="897"/>
      <c r="R59" s="866"/>
      <c r="S59" s="848" t="s">
        <v>208</v>
      </c>
      <c r="T59" s="848"/>
      <c r="U59" s="848" t="s">
        <v>208</v>
      </c>
      <c r="V59" s="849"/>
      <c r="W59" s="866"/>
      <c r="X59" s="849"/>
      <c r="Y59" s="25" t="s">
        <v>214</v>
      </c>
      <c r="Z59" s="848"/>
      <c r="AA59" s="849"/>
      <c r="AB59" s="869"/>
      <c r="AC59" s="870"/>
    </row>
    <row r="60" spans="1:29" ht="27.75" customHeight="1">
      <c r="A60" s="887"/>
      <c r="B60" s="889"/>
      <c r="C60" s="13"/>
      <c r="D60" s="13" t="s">
        <v>208</v>
      </c>
      <c r="E60" s="17"/>
      <c r="F60" s="18"/>
      <c r="G60" s="13" t="s">
        <v>208</v>
      </c>
      <c r="H60" s="17"/>
      <c r="I60" s="850"/>
      <c r="J60" s="850"/>
      <c r="K60" s="851"/>
      <c r="L60" s="898"/>
      <c r="M60" s="899"/>
      <c r="N60" s="899"/>
      <c r="O60" s="899"/>
      <c r="P60" s="899"/>
      <c r="Q60" s="900"/>
      <c r="R60" s="867"/>
      <c r="S60" s="864"/>
      <c r="T60" s="864"/>
      <c r="U60" s="864"/>
      <c r="V60" s="865"/>
      <c r="W60" s="867"/>
      <c r="X60" s="865"/>
      <c r="Y60" s="26" t="s">
        <v>215</v>
      </c>
      <c r="Z60" s="864"/>
      <c r="AA60" s="865"/>
      <c r="AB60" s="871"/>
      <c r="AC60" s="872"/>
    </row>
  </sheetData>
  <mergeCells count="373">
    <mergeCell ref="AB55:AC56"/>
    <mergeCell ref="W55:X56"/>
    <mergeCell ref="W59:X60"/>
    <mergeCell ref="AB59:AC60"/>
    <mergeCell ref="AB57:AC58"/>
    <mergeCell ref="AB14:AC15"/>
    <mergeCell ref="AB35:AC36"/>
    <mergeCell ref="AB44:AC44"/>
    <mergeCell ref="C35:E36"/>
    <mergeCell ref="F37:H38"/>
    <mergeCell ref="W41:X42"/>
    <mergeCell ref="AB41:AC42"/>
    <mergeCell ref="W37:X38"/>
    <mergeCell ref="AB37:AC38"/>
    <mergeCell ref="AB34:AC34"/>
    <mergeCell ref="C37:E37"/>
    <mergeCell ref="I37:K37"/>
    <mergeCell ref="Z37:AA37"/>
    <mergeCell ref="Z38:AA38"/>
    <mergeCell ref="V35:V36"/>
    <mergeCell ref="V37:V38"/>
    <mergeCell ref="V41:V42"/>
    <mergeCell ref="V45:V46"/>
    <mergeCell ref="V47:V48"/>
    <mergeCell ref="AG6:AG10"/>
    <mergeCell ref="W6:X7"/>
    <mergeCell ref="AB6:AC7"/>
    <mergeCell ref="W8:X9"/>
    <mergeCell ref="AB8:AC9"/>
    <mergeCell ref="W10:X11"/>
    <mergeCell ref="AB10:AC11"/>
    <mergeCell ref="W12:X13"/>
    <mergeCell ref="AB12:AC13"/>
    <mergeCell ref="Z13:AA13"/>
    <mergeCell ref="Z9:AA9"/>
    <mergeCell ref="AG11:AG15"/>
    <mergeCell ref="T51:T52"/>
    <mergeCell ref="T55:T56"/>
    <mergeCell ref="T57:T58"/>
    <mergeCell ref="T59:T60"/>
    <mergeCell ref="V51:V52"/>
    <mergeCell ref="V55:V56"/>
    <mergeCell ref="V57:V58"/>
    <mergeCell ref="V59:V60"/>
    <mergeCell ref="U35:U36"/>
    <mergeCell ref="U37:U38"/>
    <mergeCell ref="U41:U42"/>
    <mergeCell ref="U45:U46"/>
    <mergeCell ref="U47:U48"/>
    <mergeCell ref="U51:U52"/>
    <mergeCell ref="U55:U56"/>
    <mergeCell ref="U57:U58"/>
    <mergeCell ref="U59:U60"/>
    <mergeCell ref="B55:B56"/>
    <mergeCell ref="B57:B58"/>
    <mergeCell ref="B59:B60"/>
    <mergeCell ref="R6:R7"/>
    <mergeCell ref="R8:R9"/>
    <mergeCell ref="R10:R11"/>
    <mergeCell ref="R12:R13"/>
    <mergeCell ref="R14:R15"/>
    <mergeCell ref="R35:R36"/>
    <mergeCell ref="R37:R38"/>
    <mergeCell ref="R41:R42"/>
    <mergeCell ref="R45:R46"/>
    <mergeCell ref="R47:R48"/>
    <mergeCell ref="R51:R52"/>
    <mergeCell ref="R55:R56"/>
    <mergeCell ref="R57:R58"/>
    <mergeCell ref="R59:R60"/>
    <mergeCell ref="I59:K60"/>
    <mergeCell ref="C45:E46"/>
    <mergeCell ref="F47:H48"/>
    <mergeCell ref="L54:Q60"/>
    <mergeCell ref="C55:E56"/>
    <mergeCell ref="F57:H58"/>
    <mergeCell ref="F55:H55"/>
    <mergeCell ref="B6:B7"/>
    <mergeCell ref="B8:B9"/>
    <mergeCell ref="B10:B11"/>
    <mergeCell ref="B12:B13"/>
    <mergeCell ref="B14:B15"/>
    <mergeCell ref="B35:B36"/>
    <mergeCell ref="B37:B38"/>
    <mergeCell ref="B41:B42"/>
    <mergeCell ref="B45:B46"/>
    <mergeCell ref="B20:B21"/>
    <mergeCell ref="A59:A60"/>
    <mergeCell ref="A6:A7"/>
    <mergeCell ref="A8:A9"/>
    <mergeCell ref="A10:A11"/>
    <mergeCell ref="A12:A13"/>
    <mergeCell ref="A14:A15"/>
    <mergeCell ref="A35:A36"/>
    <mergeCell ref="A37:A38"/>
    <mergeCell ref="A41:A42"/>
    <mergeCell ref="A45:A46"/>
    <mergeCell ref="A47:A48"/>
    <mergeCell ref="A51:A52"/>
    <mergeCell ref="A55:A56"/>
    <mergeCell ref="A57:A58"/>
    <mergeCell ref="A20:A21"/>
    <mergeCell ref="I55:K55"/>
    <mergeCell ref="Z55:AA55"/>
    <mergeCell ref="Z56:AA56"/>
    <mergeCell ref="C57:E57"/>
    <mergeCell ref="I57:K57"/>
    <mergeCell ref="Z57:AA57"/>
    <mergeCell ref="Z58:AA58"/>
    <mergeCell ref="C59:E59"/>
    <mergeCell ref="F59:H59"/>
    <mergeCell ref="Z59:AA59"/>
    <mergeCell ref="S55:S56"/>
    <mergeCell ref="S57:S58"/>
    <mergeCell ref="S59:S60"/>
    <mergeCell ref="W57:X58"/>
    <mergeCell ref="Z60:AA60"/>
    <mergeCell ref="Z47:AA47"/>
    <mergeCell ref="Z48:AA48"/>
    <mergeCell ref="W45:X46"/>
    <mergeCell ref="A49:A50"/>
    <mergeCell ref="B49:B50"/>
    <mergeCell ref="C49:E49"/>
    <mergeCell ref="AB54:AC54"/>
    <mergeCell ref="B47:B48"/>
    <mergeCell ref="B51:B52"/>
    <mergeCell ref="S45:S46"/>
    <mergeCell ref="S47:S48"/>
    <mergeCell ref="S51:S52"/>
    <mergeCell ref="AB51:AC52"/>
    <mergeCell ref="AB47:AC48"/>
    <mergeCell ref="W47:X48"/>
    <mergeCell ref="C51:E51"/>
    <mergeCell ref="F51:H51"/>
    <mergeCell ref="Z51:AA51"/>
    <mergeCell ref="Z52:AA52"/>
    <mergeCell ref="A54:B54"/>
    <mergeCell ref="C54:E54"/>
    <mergeCell ref="F54:H54"/>
    <mergeCell ref="T45:T46"/>
    <mergeCell ref="T47:T48"/>
    <mergeCell ref="I54:K54"/>
    <mergeCell ref="W54:X54"/>
    <mergeCell ref="Y54:AA54"/>
    <mergeCell ref="W51:X52"/>
    <mergeCell ref="F35:H35"/>
    <mergeCell ref="I35:K35"/>
    <mergeCell ref="A34:B34"/>
    <mergeCell ref="C34:E34"/>
    <mergeCell ref="F34:H34"/>
    <mergeCell ref="I34:K34"/>
    <mergeCell ref="W34:X34"/>
    <mergeCell ref="Y34:AA34"/>
    <mergeCell ref="A39:A40"/>
    <mergeCell ref="B39:B40"/>
    <mergeCell ref="C39:E39"/>
    <mergeCell ref="F39:H39"/>
    <mergeCell ref="I39:K40"/>
    <mergeCell ref="R39:R40"/>
    <mergeCell ref="S39:S40"/>
    <mergeCell ref="T39:T40"/>
    <mergeCell ref="U39:U40"/>
    <mergeCell ref="V39:V40"/>
    <mergeCell ref="W39:X40"/>
    <mergeCell ref="Z39:AA39"/>
    <mergeCell ref="AB45:AC46"/>
    <mergeCell ref="C41:E41"/>
    <mergeCell ref="F41:H41"/>
    <mergeCell ref="Z41:AA41"/>
    <mergeCell ref="Z42:AA42"/>
    <mergeCell ref="A44:B44"/>
    <mergeCell ref="C44:E44"/>
    <mergeCell ref="F44:H44"/>
    <mergeCell ref="I44:K44"/>
    <mergeCell ref="W44:X44"/>
    <mergeCell ref="Y44:AA44"/>
    <mergeCell ref="I41:K41"/>
    <mergeCell ref="F45:H45"/>
    <mergeCell ref="I45:K45"/>
    <mergeCell ref="Z45:AA45"/>
    <mergeCell ref="Z46:AA46"/>
    <mergeCell ref="T41:T42"/>
    <mergeCell ref="C14:E14"/>
    <mergeCell ref="F14:H14"/>
    <mergeCell ref="I14:K14"/>
    <mergeCell ref="L14:N14"/>
    <mergeCell ref="Z14:AA14"/>
    <mergeCell ref="Z15:AA15"/>
    <mergeCell ref="L12:N13"/>
    <mergeCell ref="O14:Q15"/>
    <mergeCell ref="S12:S13"/>
    <mergeCell ref="S14:S15"/>
    <mergeCell ref="T12:T13"/>
    <mergeCell ref="T14:T15"/>
    <mergeCell ref="U12:U13"/>
    <mergeCell ref="U14:U15"/>
    <mergeCell ref="V12:V13"/>
    <mergeCell ref="V14:V15"/>
    <mergeCell ref="W14:X15"/>
    <mergeCell ref="C10:E10"/>
    <mergeCell ref="F10:H10"/>
    <mergeCell ref="L10:N10"/>
    <mergeCell ref="O10:Q10"/>
    <mergeCell ref="Z10:AA10"/>
    <mergeCell ref="Z11:AA11"/>
    <mergeCell ref="C12:E12"/>
    <mergeCell ref="F12:H12"/>
    <mergeCell ref="I12:K12"/>
    <mergeCell ref="O12:Q12"/>
    <mergeCell ref="Z12:AA12"/>
    <mergeCell ref="I10:K11"/>
    <mergeCell ref="S6:S7"/>
    <mergeCell ref="T6:T7"/>
    <mergeCell ref="U6:U7"/>
    <mergeCell ref="V6:V7"/>
    <mergeCell ref="F8:H9"/>
    <mergeCell ref="S8:S9"/>
    <mergeCell ref="S10:S11"/>
    <mergeCell ref="T8:T9"/>
    <mergeCell ref="T10:T11"/>
    <mergeCell ref="U8:U9"/>
    <mergeCell ref="U10:U11"/>
    <mergeCell ref="V8:V9"/>
    <mergeCell ref="V10:V11"/>
    <mergeCell ref="S18:S19"/>
    <mergeCell ref="X1:AC1"/>
    <mergeCell ref="A2:AC2"/>
    <mergeCell ref="A5:B5"/>
    <mergeCell ref="C5:E5"/>
    <mergeCell ref="F5:H5"/>
    <mergeCell ref="I5:K5"/>
    <mergeCell ref="L5:N5"/>
    <mergeCell ref="O5:Q5"/>
    <mergeCell ref="W5:X5"/>
    <mergeCell ref="Y5:AA5"/>
    <mergeCell ref="AB5:AC5"/>
    <mergeCell ref="F6:H6"/>
    <mergeCell ref="I6:K6"/>
    <mergeCell ref="L6:N6"/>
    <mergeCell ref="O6:Q6"/>
    <mergeCell ref="Z6:AA6"/>
    <mergeCell ref="Z7:AA7"/>
    <mergeCell ref="C8:E8"/>
    <mergeCell ref="I8:K8"/>
    <mergeCell ref="L8:N8"/>
    <mergeCell ref="O8:Q8"/>
    <mergeCell ref="Z8:AA8"/>
    <mergeCell ref="C6:E7"/>
    <mergeCell ref="AB17:AC17"/>
    <mergeCell ref="T18:T19"/>
    <mergeCell ref="U18:U19"/>
    <mergeCell ref="V18:V19"/>
    <mergeCell ref="W18:X19"/>
    <mergeCell ref="Z18:AA18"/>
    <mergeCell ref="AB18:AC19"/>
    <mergeCell ref="Z19:AA19"/>
    <mergeCell ref="A17:B17"/>
    <mergeCell ref="C17:E17"/>
    <mergeCell ref="F17:H17"/>
    <mergeCell ref="I17:K17"/>
    <mergeCell ref="L17:N17"/>
    <mergeCell ref="O17:Q17"/>
    <mergeCell ref="W17:X17"/>
    <mergeCell ref="Y17:AA17"/>
    <mergeCell ref="A18:A19"/>
    <mergeCell ref="B18:B19"/>
    <mergeCell ref="C18:E19"/>
    <mergeCell ref="F18:H18"/>
    <mergeCell ref="I18:K18"/>
    <mergeCell ref="L18:N18"/>
    <mergeCell ref="O18:Q18"/>
    <mergeCell ref="R18:R19"/>
    <mergeCell ref="I20:K20"/>
    <mergeCell ref="L20:N20"/>
    <mergeCell ref="O20:Q20"/>
    <mergeCell ref="R20:R21"/>
    <mergeCell ref="S20:S21"/>
    <mergeCell ref="A26:A27"/>
    <mergeCell ref="T20:T21"/>
    <mergeCell ref="A24:A25"/>
    <mergeCell ref="B24:B25"/>
    <mergeCell ref="C24:E24"/>
    <mergeCell ref="F24:H24"/>
    <mergeCell ref="I24:K24"/>
    <mergeCell ref="L24:N25"/>
    <mergeCell ref="O24:Q24"/>
    <mergeCell ref="R24:R25"/>
    <mergeCell ref="S24:S25"/>
    <mergeCell ref="B26:B27"/>
    <mergeCell ref="C26:E26"/>
    <mergeCell ref="F26:H26"/>
    <mergeCell ref="I26:K26"/>
    <mergeCell ref="L26:N26"/>
    <mergeCell ref="O26:Q27"/>
    <mergeCell ref="T24:T25"/>
    <mergeCell ref="T26:T27"/>
    <mergeCell ref="U20:U21"/>
    <mergeCell ref="V20:V21"/>
    <mergeCell ref="W20:X21"/>
    <mergeCell ref="Z20:AA20"/>
    <mergeCell ref="AB20:AC21"/>
    <mergeCell ref="Z21:AA21"/>
    <mergeCell ref="A22:A23"/>
    <mergeCell ref="B22:B23"/>
    <mergeCell ref="C22:E22"/>
    <mergeCell ref="F22:H22"/>
    <mergeCell ref="I22:K23"/>
    <mergeCell ref="L22:N22"/>
    <mergeCell ref="O22:Q22"/>
    <mergeCell ref="R22:R23"/>
    <mergeCell ref="S22:S23"/>
    <mergeCell ref="T22:T23"/>
    <mergeCell ref="U22:U23"/>
    <mergeCell ref="V22:V23"/>
    <mergeCell ref="W22:X23"/>
    <mergeCell ref="Z22:AA22"/>
    <mergeCell ref="AB22:AC23"/>
    <mergeCell ref="Z23:AA23"/>
    <mergeCell ref="C20:E20"/>
    <mergeCell ref="F20:H21"/>
    <mergeCell ref="U24:U25"/>
    <mergeCell ref="V24:V25"/>
    <mergeCell ref="W24:X25"/>
    <mergeCell ref="Z24:AA24"/>
    <mergeCell ref="AB24:AC25"/>
    <mergeCell ref="Z25:AA25"/>
    <mergeCell ref="V26:V27"/>
    <mergeCell ref="W26:X27"/>
    <mergeCell ref="Z26:AA26"/>
    <mergeCell ref="AB26:AC27"/>
    <mergeCell ref="Z27:AA27"/>
    <mergeCell ref="U26:U27"/>
    <mergeCell ref="R26:R27"/>
    <mergeCell ref="S26:S27"/>
    <mergeCell ref="C47:E47"/>
    <mergeCell ref="I47:K47"/>
    <mergeCell ref="Z49:AA49"/>
    <mergeCell ref="I51:K51"/>
    <mergeCell ref="L51:N52"/>
    <mergeCell ref="AB49:AC50"/>
    <mergeCell ref="Z50:AA50"/>
    <mergeCell ref="L44:N44"/>
    <mergeCell ref="O44:Q52"/>
    <mergeCell ref="L45:N45"/>
    <mergeCell ref="L47:N47"/>
    <mergeCell ref="L49:N49"/>
    <mergeCell ref="F49:H49"/>
    <mergeCell ref="I49:K50"/>
    <mergeCell ref="R49:R50"/>
    <mergeCell ref="S49:S50"/>
    <mergeCell ref="T49:T50"/>
    <mergeCell ref="U49:U50"/>
    <mergeCell ref="V49:V50"/>
    <mergeCell ref="W49:X50"/>
    <mergeCell ref="S41:S42"/>
    <mergeCell ref="AB39:AC40"/>
    <mergeCell ref="AG33:AG36"/>
    <mergeCell ref="AG37:AG40"/>
    <mergeCell ref="AG41:AG43"/>
    <mergeCell ref="L35:N35"/>
    <mergeCell ref="L37:N37"/>
    <mergeCell ref="L39:N39"/>
    <mergeCell ref="L41:N42"/>
    <mergeCell ref="L34:N34"/>
    <mergeCell ref="O34:Q42"/>
    <mergeCell ref="Z35:AA35"/>
    <mergeCell ref="Z36:AA36"/>
    <mergeCell ref="W35:X36"/>
    <mergeCell ref="S35:S36"/>
    <mergeCell ref="S37:S38"/>
    <mergeCell ref="Z40:AA40"/>
    <mergeCell ref="T35:T36"/>
    <mergeCell ref="T37:T38"/>
  </mergeCells>
  <phoneticPr fontId="93"/>
  <printOptions horizontalCentered="1"/>
  <pageMargins left="0.31496062992125984" right="0.19685039370078741" top="0.55118110236220474" bottom="0.15748031496062992" header="0.31496062992125984" footer="0.31496062992125984"/>
  <pageSetup paperSize="9" scale="47"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pageSetUpPr fitToPage="1"/>
  </sheetPr>
  <dimension ref="B1:AR66"/>
  <sheetViews>
    <sheetView showGridLines="0" view="pageBreakPreview" zoomScale="55" zoomScaleNormal="55" zoomScaleSheetLayoutView="55" workbookViewId="0">
      <selection activeCell="B39" sqref="B39:W39"/>
    </sheetView>
  </sheetViews>
  <sheetFormatPr defaultColWidth="8.875" defaultRowHeight="21"/>
  <cols>
    <col min="1" max="1" width="3.5" style="101" customWidth="1"/>
    <col min="2" max="2" width="12.375" style="102" customWidth="1"/>
    <col min="3" max="3" width="14.375" style="103" customWidth="1"/>
    <col min="4" max="4" width="5.875" style="104" customWidth="1"/>
    <col min="5" max="5" width="9" style="104" customWidth="1"/>
    <col min="6" max="6" width="35.5" style="103" customWidth="1"/>
    <col min="7" max="7" width="7.5" style="103" customWidth="1"/>
    <col min="8" max="8" width="6" style="103" customWidth="1"/>
    <col min="9" max="9" width="7.5" style="103" customWidth="1"/>
    <col min="10" max="10" width="5.875" style="105" customWidth="1"/>
    <col min="11" max="11" width="9.375" style="103" customWidth="1"/>
    <col min="12" max="12" width="35.375" style="103" customWidth="1"/>
    <col min="13" max="13" width="14.375" style="103" customWidth="1"/>
    <col min="14" max="14" width="5.875" style="104" customWidth="1"/>
    <col min="15" max="15" width="10.125" style="104" customWidth="1"/>
    <col min="16" max="16" width="35.5" style="103" customWidth="1"/>
    <col min="17" max="17" width="7.5" style="103" customWidth="1"/>
    <col min="18" max="18" width="6" style="103" customWidth="1"/>
    <col min="19" max="19" width="7.5" style="103" customWidth="1"/>
    <col min="20" max="20" width="5.875" style="105" customWidth="1"/>
    <col min="21" max="21" width="9.875" style="103" customWidth="1"/>
    <col min="22" max="22" width="35.375" style="103" customWidth="1"/>
    <col min="23" max="23" width="11.125" style="106" customWidth="1"/>
    <col min="24" max="24" width="3.875" style="101" customWidth="1"/>
    <col min="25" max="25" width="8.875" style="101"/>
    <col min="26" max="27" width="8.875" style="107"/>
    <col min="28" max="28" width="35.125" style="107" customWidth="1"/>
    <col min="29" max="32" width="8.875" style="101"/>
    <col min="33" max="33" width="25" style="101" customWidth="1"/>
    <col min="34" max="43" width="8.875" style="101"/>
    <col min="44" max="44" width="31.375" style="101" customWidth="1"/>
    <col min="45" max="257" width="8.875" style="101"/>
    <col min="258" max="258" width="9.5" style="101" customWidth="1"/>
    <col min="259" max="259" width="9.625" style="101" customWidth="1"/>
    <col min="260" max="260" width="5.875" style="101" customWidth="1"/>
    <col min="261" max="261" width="9" style="101" customWidth="1"/>
    <col min="262" max="262" width="32.125" style="101" customWidth="1"/>
    <col min="263" max="263" width="7.5" style="101" customWidth="1"/>
    <col min="264" max="264" width="6" style="101" customWidth="1"/>
    <col min="265" max="265" width="7.5" style="101" customWidth="1"/>
    <col min="266" max="266" width="5.875" style="101" customWidth="1"/>
    <col min="267" max="267" width="9.375" style="101" customWidth="1"/>
    <col min="268" max="268" width="32" style="101" customWidth="1"/>
    <col min="269" max="269" width="9.625" style="101" customWidth="1"/>
    <col min="270" max="270" width="5.875" style="101" customWidth="1"/>
    <col min="271" max="271" width="7.5" style="101" customWidth="1"/>
    <col min="272" max="272" width="32.125" style="101" customWidth="1"/>
    <col min="273" max="275" width="6" style="101" customWidth="1"/>
    <col min="276" max="276" width="5.875" style="101" customWidth="1"/>
    <col min="277" max="277" width="7.5" style="101" customWidth="1"/>
    <col min="278" max="278" width="32.125" style="101" customWidth="1"/>
    <col min="279" max="279" width="10.625" style="101" customWidth="1"/>
    <col min="280" max="283" width="8.875" style="101"/>
    <col min="284" max="284" width="25" style="101" customWidth="1"/>
    <col min="285" max="513" width="8.875" style="101"/>
    <col min="514" max="514" width="9.5" style="101" customWidth="1"/>
    <col min="515" max="515" width="9.625" style="101" customWidth="1"/>
    <col min="516" max="516" width="5.875" style="101" customWidth="1"/>
    <col min="517" max="517" width="9" style="101" customWidth="1"/>
    <col min="518" max="518" width="32.125" style="101" customWidth="1"/>
    <col min="519" max="519" width="7.5" style="101" customWidth="1"/>
    <col min="520" max="520" width="6" style="101" customWidth="1"/>
    <col min="521" max="521" width="7.5" style="101" customWidth="1"/>
    <col min="522" max="522" width="5.875" style="101" customWidth="1"/>
    <col min="523" max="523" width="9.375" style="101" customWidth="1"/>
    <col min="524" max="524" width="32" style="101" customWidth="1"/>
    <col min="525" max="525" width="9.625" style="101" customWidth="1"/>
    <col min="526" max="526" width="5.875" style="101" customWidth="1"/>
    <col min="527" max="527" width="7.5" style="101" customWidth="1"/>
    <col min="528" max="528" width="32.125" style="101" customWidth="1"/>
    <col min="529" max="531" width="6" style="101" customWidth="1"/>
    <col min="532" max="532" width="5.875" style="101" customWidth="1"/>
    <col min="533" max="533" width="7.5" style="101" customWidth="1"/>
    <col min="534" max="534" width="32.125" style="101" customWidth="1"/>
    <col min="535" max="535" width="10.625" style="101" customWidth="1"/>
    <col min="536" max="539" width="8.875" style="101"/>
    <col min="540" max="540" width="25" style="101" customWidth="1"/>
    <col min="541" max="769" width="8.875" style="101"/>
    <col min="770" max="770" width="9.5" style="101" customWidth="1"/>
    <col min="771" max="771" width="9.625" style="101" customWidth="1"/>
    <col min="772" max="772" width="5.875" style="101" customWidth="1"/>
    <col min="773" max="773" width="9" style="101" customWidth="1"/>
    <col min="774" max="774" width="32.125" style="101" customWidth="1"/>
    <col min="775" max="775" width="7.5" style="101" customWidth="1"/>
    <col min="776" max="776" width="6" style="101" customWidth="1"/>
    <col min="777" max="777" width="7.5" style="101" customWidth="1"/>
    <col min="778" max="778" width="5.875" style="101" customWidth="1"/>
    <col min="779" max="779" width="9.375" style="101" customWidth="1"/>
    <col min="780" max="780" width="32" style="101" customWidth="1"/>
    <col min="781" max="781" width="9.625" style="101" customWidth="1"/>
    <col min="782" max="782" width="5.875" style="101" customWidth="1"/>
    <col min="783" max="783" width="7.5" style="101" customWidth="1"/>
    <col min="784" max="784" width="32.125" style="101" customWidth="1"/>
    <col min="785" max="787" width="6" style="101" customWidth="1"/>
    <col min="788" max="788" width="5.875" style="101" customWidth="1"/>
    <col min="789" max="789" width="7.5" style="101" customWidth="1"/>
    <col min="790" max="790" width="32.125" style="101" customWidth="1"/>
    <col min="791" max="791" width="10.625" style="101" customWidth="1"/>
    <col min="792" max="795" width="8.875" style="101"/>
    <col min="796" max="796" width="25" style="101" customWidth="1"/>
    <col min="797" max="1025" width="8.875" style="101"/>
    <col min="1026" max="1026" width="9.5" style="101" customWidth="1"/>
    <col min="1027" max="1027" width="9.625" style="101" customWidth="1"/>
    <col min="1028" max="1028" width="5.875" style="101" customWidth="1"/>
    <col min="1029" max="1029" width="9" style="101" customWidth="1"/>
    <col min="1030" max="1030" width="32.125" style="101" customWidth="1"/>
    <col min="1031" max="1031" width="7.5" style="101" customWidth="1"/>
    <col min="1032" max="1032" width="6" style="101" customWidth="1"/>
    <col min="1033" max="1033" width="7.5" style="101" customWidth="1"/>
    <col min="1034" max="1034" width="5.875" style="101" customWidth="1"/>
    <col min="1035" max="1035" width="9.375" style="101" customWidth="1"/>
    <col min="1036" max="1036" width="32" style="101" customWidth="1"/>
    <col min="1037" max="1037" width="9.625" style="101" customWidth="1"/>
    <col min="1038" max="1038" width="5.875" style="101" customWidth="1"/>
    <col min="1039" max="1039" width="7.5" style="101" customWidth="1"/>
    <col min="1040" max="1040" width="32.125" style="101" customWidth="1"/>
    <col min="1041" max="1043" width="6" style="101" customWidth="1"/>
    <col min="1044" max="1044" width="5.875" style="101" customWidth="1"/>
    <col min="1045" max="1045" width="7.5" style="101" customWidth="1"/>
    <col min="1046" max="1046" width="32.125" style="101" customWidth="1"/>
    <col min="1047" max="1047" width="10.625" style="101" customWidth="1"/>
    <col min="1048" max="1051" width="8.875" style="101"/>
    <col min="1052" max="1052" width="25" style="101" customWidth="1"/>
    <col min="1053" max="1281" width="8.875" style="101"/>
    <col min="1282" max="1282" width="9.5" style="101" customWidth="1"/>
    <col min="1283" max="1283" width="9.625" style="101" customWidth="1"/>
    <col min="1284" max="1284" width="5.875" style="101" customWidth="1"/>
    <col min="1285" max="1285" width="9" style="101" customWidth="1"/>
    <col min="1286" max="1286" width="32.125" style="101" customWidth="1"/>
    <col min="1287" max="1287" width="7.5" style="101" customWidth="1"/>
    <col min="1288" max="1288" width="6" style="101" customWidth="1"/>
    <col min="1289" max="1289" width="7.5" style="101" customWidth="1"/>
    <col min="1290" max="1290" width="5.875" style="101" customWidth="1"/>
    <col min="1291" max="1291" width="9.375" style="101" customWidth="1"/>
    <col min="1292" max="1292" width="32" style="101" customWidth="1"/>
    <col min="1293" max="1293" width="9.625" style="101" customWidth="1"/>
    <col min="1294" max="1294" width="5.875" style="101" customWidth="1"/>
    <col min="1295" max="1295" width="7.5" style="101" customWidth="1"/>
    <col min="1296" max="1296" width="32.125" style="101" customWidth="1"/>
    <col min="1297" max="1299" width="6" style="101" customWidth="1"/>
    <col min="1300" max="1300" width="5.875" style="101" customWidth="1"/>
    <col min="1301" max="1301" width="7.5" style="101" customWidth="1"/>
    <col min="1302" max="1302" width="32.125" style="101" customWidth="1"/>
    <col min="1303" max="1303" width="10.625" style="101" customWidth="1"/>
    <col min="1304" max="1307" width="8.875" style="101"/>
    <col min="1308" max="1308" width="25" style="101" customWidth="1"/>
    <col min="1309" max="1537" width="8.875" style="101"/>
    <col min="1538" max="1538" width="9.5" style="101" customWidth="1"/>
    <col min="1539" max="1539" width="9.625" style="101" customWidth="1"/>
    <col min="1540" max="1540" width="5.875" style="101" customWidth="1"/>
    <col min="1541" max="1541" width="9" style="101" customWidth="1"/>
    <col min="1542" max="1542" width="32.125" style="101" customWidth="1"/>
    <col min="1543" max="1543" width="7.5" style="101" customWidth="1"/>
    <col min="1544" max="1544" width="6" style="101" customWidth="1"/>
    <col min="1545" max="1545" width="7.5" style="101" customWidth="1"/>
    <col min="1546" max="1546" width="5.875" style="101" customWidth="1"/>
    <col min="1547" max="1547" width="9.375" style="101" customWidth="1"/>
    <col min="1548" max="1548" width="32" style="101" customWidth="1"/>
    <col min="1549" max="1549" width="9.625" style="101" customWidth="1"/>
    <col min="1550" max="1550" width="5.875" style="101" customWidth="1"/>
    <col min="1551" max="1551" width="7.5" style="101" customWidth="1"/>
    <col min="1552" max="1552" width="32.125" style="101" customWidth="1"/>
    <col min="1553" max="1555" width="6" style="101" customWidth="1"/>
    <col min="1556" max="1556" width="5.875" style="101" customWidth="1"/>
    <col min="1557" max="1557" width="7.5" style="101" customWidth="1"/>
    <col min="1558" max="1558" width="32.125" style="101" customWidth="1"/>
    <col min="1559" max="1559" width="10.625" style="101" customWidth="1"/>
    <col min="1560" max="1563" width="8.875" style="101"/>
    <col min="1564" max="1564" width="25" style="101" customWidth="1"/>
    <col min="1565" max="1793" width="8.875" style="101"/>
    <col min="1794" max="1794" width="9.5" style="101" customWidth="1"/>
    <col min="1795" max="1795" width="9.625" style="101" customWidth="1"/>
    <col min="1796" max="1796" width="5.875" style="101" customWidth="1"/>
    <col min="1797" max="1797" width="9" style="101" customWidth="1"/>
    <col min="1798" max="1798" width="32.125" style="101" customWidth="1"/>
    <col min="1799" max="1799" width="7.5" style="101" customWidth="1"/>
    <col min="1800" max="1800" width="6" style="101" customWidth="1"/>
    <col min="1801" max="1801" width="7.5" style="101" customWidth="1"/>
    <col min="1802" max="1802" width="5.875" style="101" customWidth="1"/>
    <col min="1803" max="1803" width="9.375" style="101" customWidth="1"/>
    <col min="1804" max="1804" width="32" style="101" customWidth="1"/>
    <col min="1805" max="1805" width="9.625" style="101" customWidth="1"/>
    <col min="1806" max="1806" width="5.875" style="101" customWidth="1"/>
    <col min="1807" max="1807" width="7.5" style="101" customWidth="1"/>
    <col min="1808" max="1808" width="32.125" style="101" customWidth="1"/>
    <col min="1809" max="1811" width="6" style="101" customWidth="1"/>
    <col min="1812" max="1812" width="5.875" style="101" customWidth="1"/>
    <col min="1813" max="1813" width="7.5" style="101" customWidth="1"/>
    <col min="1814" max="1814" width="32.125" style="101" customWidth="1"/>
    <col min="1815" max="1815" width="10.625" style="101" customWidth="1"/>
    <col min="1816" max="1819" width="8.875" style="101"/>
    <col min="1820" max="1820" width="25" style="101" customWidth="1"/>
    <col min="1821" max="2049" width="8.875" style="101"/>
    <col min="2050" max="2050" width="9.5" style="101" customWidth="1"/>
    <col min="2051" max="2051" width="9.625" style="101" customWidth="1"/>
    <col min="2052" max="2052" width="5.875" style="101" customWidth="1"/>
    <col min="2053" max="2053" width="9" style="101" customWidth="1"/>
    <col min="2054" max="2054" width="32.125" style="101" customWidth="1"/>
    <col min="2055" max="2055" width="7.5" style="101" customWidth="1"/>
    <col min="2056" max="2056" width="6" style="101" customWidth="1"/>
    <col min="2057" max="2057" width="7.5" style="101" customWidth="1"/>
    <col min="2058" max="2058" width="5.875" style="101" customWidth="1"/>
    <col min="2059" max="2059" width="9.375" style="101" customWidth="1"/>
    <col min="2060" max="2060" width="32" style="101" customWidth="1"/>
    <col min="2061" max="2061" width="9.625" style="101" customWidth="1"/>
    <col min="2062" max="2062" width="5.875" style="101" customWidth="1"/>
    <col min="2063" max="2063" width="7.5" style="101" customWidth="1"/>
    <col min="2064" max="2064" width="32.125" style="101" customWidth="1"/>
    <col min="2065" max="2067" width="6" style="101" customWidth="1"/>
    <col min="2068" max="2068" width="5.875" style="101" customWidth="1"/>
    <col min="2069" max="2069" width="7.5" style="101" customWidth="1"/>
    <col min="2070" max="2070" width="32.125" style="101" customWidth="1"/>
    <col min="2071" max="2071" width="10.625" style="101" customWidth="1"/>
    <col min="2072" max="2075" width="8.875" style="101"/>
    <col min="2076" max="2076" width="25" style="101" customWidth="1"/>
    <col min="2077" max="2305" width="8.875" style="101"/>
    <col min="2306" max="2306" width="9.5" style="101" customWidth="1"/>
    <col min="2307" max="2307" width="9.625" style="101" customWidth="1"/>
    <col min="2308" max="2308" width="5.875" style="101" customWidth="1"/>
    <col min="2309" max="2309" width="9" style="101" customWidth="1"/>
    <col min="2310" max="2310" width="32.125" style="101" customWidth="1"/>
    <col min="2311" max="2311" width="7.5" style="101" customWidth="1"/>
    <col min="2312" max="2312" width="6" style="101" customWidth="1"/>
    <col min="2313" max="2313" width="7.5" style="101" customWidth="1"/>
    <col min="2314" max="2314" width="5.875" style="101" customWidth="1"/>
    <col min="2315" max="2315" width="9.375" style="101" customWidth="1"/>
    <col min="2316" max="2316" width="32" style="101" customWidth="1"/>
    <col min="2317" max="2317" width="9.625" style="101" customWidth="1"/>
    <col min="2318" max="2318" width="5.875" style="101" customWidth="1"/>
    <col min="2319" max="2319" width="7.5" style="101" customWidth="1"/>
    <col min="2320" max="2320" width="32.125" style="101" customWidth="1"/>
    <col min="2321" max="2323" width="6" style="101" customWidth="1"/>
    <col min="2324" max="2324" width="5.875" style="101" customWidth="1"/>
    <col min="2325" max="2325" width="7.5" style="101" customWidth="1"/>
    <col min="2326" max="2326" width="32.125" style="101" customWidth="1"/>
    <col min="2327" max="2327" width="10.625" style="101" customWidth="1"/>
    <col min="2328" max="2331" width="8.875" style="101"/>
    <col min="2332" max="2332" width="25" style="101" customWidth="1"/>
    <col min="2333" max="2561" width="8.875" style="101"/>
    <col min="2562" max="2562" width="9.5" style="101" customWidth="1"/>
    <col min="2563" max="2563" width="9.625" style="101" customWidth="1"/>
    <col min="2564" max="2564" width="5.875" style="101" customWidth="1"/>
    <col min="2565" max="2565" width="9" style="101" customWidth="1"/>
    <col min="2566" max="2566" width="32.125" style="101" customWidth="1"/>
    <col min="2567" max="2567" width="7.5" style="101" customWidth="1"/>
    <col min="2568" max="2568" width="6" style="101" customWidth="1"/>
    <col min="2569" max="2569" width="7.5" style="101" customWidth="1"/>
    <col min="2570" max="2570" width="5.875" style="101" customWidth="1"/>
    <col min="2571" max="2571" width="9.375" style="101" customWidth="1"/>
    <col min="2572" max="2572" width="32" style="101" customWidth="1"/>
    <col min="2573" max="2573" width="9.625" style="101" customWidth="1"/>
    <col min="2574" max="2574" width="5.875" style="101" customWidth="1"/>
    <col min="2575" max="2575" width="7.5" style="101" customWidth="1"/>
    <col min="2576" max="2576" width="32.125" style="101" customWidth="1"/>
    <col min="2577" max="2579" width="6" style="101" customWidth="1"/>
    <col min="2580" max="2580" width="5.875" style="101" customWidth="1"/>
    <col min="2581" max="2581" width="7.5" style="101" customWidth="1"/>
    <col min="2582" max="2582" width="32.125" style="101" customWidth="1"/>
    <col min="2583" max="2583" width="10.625" style="101" customWidth="1"/>
    <col min="2584" max="2587" width="8.875" style="101"/>
    <col min="2588" max="2588" width="25" style="101" customWidth="1"/>
    <col min="2589" max="2817" width="8.875" style="101"/>
    <col min="2818" max="2818" width="9.5" style="101" customWidth="1"/>
    <col min="2819" max="2819" width="9.625" style="101" customWidth="1"/>
    <col min="2820" max="2820" width="5.875" style="101" customWidth="1"/>
    <col min="2821" max="2821" width="9" style="101" customWidth="1"/>
    <col min="2822" max="2822" width="32.125" style="101" customWidth="1"/>
    <col min="2823" max="2823" width="7.5" style="101" customWidth="1"/>
    <col min="2824" max="2824" width="6" style="101" customWidth="1"/>
    <col min="2825" max="2825" width="7.5" style="101" customWidth="1"/>
    <col min="2826" max="2826" width="5.875" style="101" customWidth="1"/>
    <col min="2827" max="2827" width="9.375" style="101" customWidth="1"/>
    <col min="2828" max="2828" width="32" style="101" customWidth="1"/>
    <col min="2829" max="2829" width="9.625" style="101" customWidth="1"/>
    <col min="2830" max="2830" width="5.875" style="101" customWidth="1"/>
    <col min="2831" max="2831" width="7.5" style="101" customWidth="1"/>
    <col min="2832" max="2832" width="32.125" style="101" customWidth="1"/>
    <col min="2833" max="2835" width="6" style="101" customWidth="1"/>
    <col min="2836" max="2836" width="5.875" style="101" customWidth="1"/>
    <col min="2837" max="2837" width="7.5" style="101" customWidth="1"/>
    <col min="2838" max="2838" width="32.125" style="101" customWidth="1"/>
    <col min="2839" max="2839" width="10.625" style="101" customWidth="1"/>
    <col min="2840" max="2843" width="8.875" style="101"/>
    <col min="2844" max="2844" width="25" style="101" customWidth="1"/>
    <col min="2845" max="3073" width="8.875" style="101"/>
    <col min="3074" max="3074" width="9.5" style="101" customWidth="1"/>
    <col min="3075" max="3075" width="9.625" style="101" customWidth="1"/>
    <col min="3076" max="3076" width="5.875" style="101" customWidth="1"/>
    <col min="3077" max="3077" width="9" style="101" customWidth="1"/>
    <col min="3078" max="3078" width="32.125" style="101" customWidth="1"/>
    <col min="3079" max="3079" width="7.5" style="101" customWidth="1"/>
    <col min="3080" max="3080" width="6" style="101" customWidth="1"/>
    <col min="3081" max="3081" width="7.5" style="101" customWidth="1"/>
    <col min="3082" max="3082" width="5.875" style="101" customWidth="1"/>
    <col min="3083" max="3083" width="9.375" style="101" customWidth="1"/>
    <col min="3084" max="3084" width="32" style="101" customWidth="1"/>
    <col min="3085" max="3085" width="9.625" style="101" customWidth="1"/>
    <col min="3086" max="3086" width="5.875" style="101" customWidth="1"/>
    <col min="3087" max="3087" width="7.5" style="101" customWidth="1"/>
    <col min="3088" max="3088" width="32.125" style="101" customWidth="1"/>
    <col min="3089" max="3091" width="6" style="101" customWidth="1"/>
    <col min="3092" max="3092" width="5.875" style="101" customWidth="1"/>
    <col min="3093" max="3093" width="7.5" style="101" customWidth="1"/>
    <col min="3094" max="3094" width="32.125" style="101" customWidth="1"/>
    <col min="3095" max="3095" width="10.625" style="101" customWidth="1"/>
    <col min="3096" max="3099" width="8.875" style="101"/>
    <col min="3100" max="3100" width="25" style="101" customWidth="1"/>
    <col min="3101" max="3329" width="8.875" style="101"/>
    <col min="3330" max="3330" width="9.5" style="101" customWidth="1"/>
    <col min="3331" max="3331" width="9.625" style="101" customWidth="1"/>
    <col min="3332" max="3332" width="5.875" style="101" customWidth="1"/>
    <col min="3333" max="3333" width="9" style="101" customWidth="1"/>
    <col min="3334" max="3334" width="32.125" style="101" customWidth="1"/>
    <col min="3335" max="3335" width="7.5" style="101" customWidth="1"/>
    <col min="3336" max="3336" width="6" style="101" customWidth="1"/>
    <col min="3337" max="3337" width="7.5" style="101" customWidth="1"/>
    <col min="3338" max="3338" width="5.875" style="101" customWidth="1"/>
    <col min="3339" max="3339" width="9.375" style="101" customWidth="1"/>
    <col min="3340" max="3340" width="32" style="101" customWidth="1"/>
    <col min="3341" max="3341" width="9.625" style="101" customWidth="1"/>
    <col min="3342" max="3342" width="5.875" style="101" customWidth="1"/>
    <col min="3343" max="3343" width="7.5" style="101" customWidth="1"/>
    <col min="3344" max="3344" width="32.125" style="101" customWidth="1"/>
    <col min="3345" max="3347" width="6" style="101" customWidth="1"/>
    <col min="3348" max="3348" width="5.875" style="101" customWidth="1"/>
    <col min="3349" max="3349" width="7.5" style="101" customWidth="1"/>
    <col min="3350" max="3350" width="32.125" style="101" customWidth="1"/>
    <col min="3351" max="3351" width="10.625" style="101" customWidth="1"/>
    <col min="3352" max="3355" width="8.875" style="101"/>
    <col min="3356" max="3356" width="25" style="101" customWidth="1"/>
    <col min="3357" max="3585" width="8.875" style="101"/>
    <col min="3586" max="3586" width="9.5" style="101" customWidth="1"/>
    <col min="3587" max="3587" width="9.625" style="101" customWidth="1"/>
    <col min="3588" max="3588" width="5.875" style="101" customWidth="1"/>
    <col min="3589" max="3589" width="9" style="101" customWidth="1"/>
    <col min="3590" max="3590" width="32.125" style="101" customWidth="1"/>
    <col min="3591" max="3591" width="7.5" style="101" customWidth="1"/>
    <col min="3592" max="3592" width="6" style="101" customWidth="1"/>
    <col min="3593" max="3593" width="7.5" style="101" customWidth="1"/>
    <col min="3594" max="3594" width="5.875" style="101" customWidth="1"/>
    <col min="3595" max="3595" width="9.375" style="101" customWidth="1"/>
    <col min="3596" max="3596" width="32" style="101" customWidth="1"/>
    <col min="3597" max="3597" width="9.625" style="101" customWidth="1"/>
    <col min="3598" max="3598" width="5.875" style="101" customWidth="1"/>
    <col min="3599" max="3599" width="7.5" style="101" customWidth="1"/>
    <col min="3600" max="3600" width="32.125" style="101" customWidth="1"/>
    <col min="3601" max="3603" width="6" style="101" customWidth="1"/>
    <col min="3604" max="3604" width="5.875" style="101" customWidth="1"/>
    <col min="3605" max="3605" width="7.5" style="101" customWidth="1"/>
    <col min="3606" max="3606" width="32.125" style="101" customWidth="1"/>
    <col min="3607" max="3607" width="10.625" style="101" customWidth="1"/>
    <col min="3608" max="3611" width="8.875" style="101"/>
    <col min="3612" max="3612" width="25" style="101" customWidth="1"/>
    <col min="3613" max="3841" width="8.875" style="101"/>
    <col min="3842" max="3842" width="9.5" style="101" customWidth="1"/>
    <col min="3843" max="3843" width="9.625" style="101" customWidth="1"/>
    <col min="3844" max="3844" width="5.875" style="101" customWidth="1"/>
    <col min="3845" max="3845" width="9" style="101" customWidth="1"/>
    <col min="3846" max="3846" width="32.125" style="101" customWidth="1"/>
    <col min="3847" max="3847" width="7.5" style="101" customWidth="1"/>
    <col min="3848" max="3848" width="6" style="101" customWidth="1"/>
    <col min="3849" max="3849" width="7.5" style="101" customWidth="1"/>
    <col min="3850" max="3850" width="5.875" style="101" customWidth="1"/>
    <col min="3851" max="3851" width="9.375" style="101" customWidth="1"/>
    <col min="3852" max="3852" width="32" style="101" customWidth="1"/>
    <col min="3853" max="3853" width="9.625" style="101" customWidth="1"/>
    <col min="3854" max="3854" width="5.875" style="101" customWidth="1"/>
    <col min="3855" max="3855" width="7.5" style="101" customWidth="1"/>
    <col min="3856" max="3856" width="32.125" style="101" customWidth="1"/>
    <col min="3857" max="3859" width="6" style="101" customWidth="1"/>
    <col min="3860" max="3860" width="5.875" style="101" customWidth="1"/>
    <col min="3861" max="3861" width="7.5" style="101" customWidth="1"/>
    <col min="3862" max="3862" width="32.125" style="101" customWidth="1"/>
    <col min="3863" max="3863" width="10.625" style="101" customWidth="1"/>
    <col min="3864" max="3867" width="8.875" style="101"/>
    <col min="3868" max="3868" width="25" style="101" customWidth="1"/>
    <col min="3869" max="4097" width="8.875" style="101"/>
    <col min="4098" max="4098" width="9.5" style="101" customWidth="1"/>
    <col min="4099" max="4099" width="9.625" style="101" customWidth="1"/>
    <col min="4100" max="4100" width="5.875" style="101" customWidth="1"/>
    <col min="4101" max="4101" width="9" style="101" customWidth="1"/>
    <col min="4102" max="4102" width="32.125" style="101" customWidth="1"/>
    <col min="4103" max="4103" width="7.5" style="101" customWidth="1"/>
    <col min="4104" max="4104" width="6" style="101" customWidth="1"/>
    <col min="4105" max="4105" width="7.5" style="101" customWidth="1"/>
    <col min="4106" max="4106" width="5.875" style="101" customWidth="1"/>
    <col min="4107" max="4107" width="9.375" style="101" customWidth="1"/>
    <col min="4108" max="4108" width="32" style="101" customWidth="1"/>
    <col min="4109" max="4109" width="9.625" style="101" customWidth="1"/>
    <col min="4110" max="4110" width="5.875" style="101" customWidth="1"/>
    <col min="4111" max="4111" width="7.5" style="101" customWidth="1"/>
    <col min="4112" max="4112" width="32.125" style="101" customWidth="1"/>
    <col min="4113" max="4115" width="6" style="101" customWidth="1"/>
    <col min="4116" max="4116" width="5.875" style="101" customWidth="1"/>
    <col min="4117" max="4117" width="7.5" style="101" customWidth="1"/>
    <col min="4118" max="4118" width="32.125" style="101" customWidth="1"/>
    <col min="4119" max="4119" width="10.625" style="101" customWidth="1"/>
    <col min="4120" max="4123" width="8.875" style="101"/>
    <col min="4124" max="4124" width="25" style="101" customWidth="1"/>
    <col min="4125" max="4353" width="8.875" style="101"/>
    <col min="4354" max="4354" width="9.5" style="101" customWidth="1"/>
    <col min="4355" max="4355" width="9.625" style="101" customWidth="1"/>
    <col min="4356" max="4356" width="5.875" style="101" customWidth="1"/>
    <col min="4357" max="4357" width="9" style="101" customWidth="1"/>
    <col min="4358" max="4358" width="32.125" style="101" customWidth="1"/>
    <col min="4359" max="4359" width="7.5" style="101" customWidth="1"/>
    <col min="4360" max="4360" width="6" style="101" customWidth="1"/>
    <col min="4361" max="4361" width="7.5" style="101" customWidth="1"/>
    <col min="4362" max="4362" width="5.875" style="101" customWidth="1"/>
    <col min="4363" max="4363" width="9.375" style="101" customWidth="1"/>
    <col min="4364" max="4364" width="32" style="101" customWidth="1"/>
    <col min="4365" max="4365" width="9.625" style="101" customWidth="1"/>
    <col min="4366" max="4366" width="5.875" style="101" customWidth="1"/>
    <col min="4367" max="4367" width="7.5" style="101" customWidth="1"/>
    <col min="4368" max="4368" width="32.125" style="101" customWidth="1"/>
    <col min="4369" max="4371" width="6" style="101" customWidth="1"/>
    <col min="4372" max="4372" width="5.875" style="101" customWidth="1"/>
    <col min="4373" max="4373" width="7.5" style="101" customWidth="1"/>
    <col min="4374" max="4374" width="32.125" style="101" customWidth="1"/>
    <col min="4375" max="4375" width="10.625" style="101" customWidth="1"/>
    <col min="4376" max="4379" width="8.875" style="101"/>
    <col min="4380" max="4380" width="25" style="101" customWidth="1"/>
    <col min="4381" max="4609" width="8.875" style="101"/>
    <col min="4610" max="4610" width="9.5" style="101" customWidth="1"/>
    <col min="4611" max="4611" width="9.625" style="101" customWidth="1"/>
    <col min="4612" max="4612" width="5.875" style="101" customWidth="1"/>
    <col min="4613" max="4613" width="9" style="101" customWidth="1"/>
    <col min="4614" max="4614" width="32.125" style="101" customWidth="1"/>
    <col min="4615" max="4615" width="7.5" style="101" customWidth="1"/>
    <col min="4616" max="4616" width="6" style="101" customWidth="1"/>
    <col min="4617" max="4617" width="7.5" style="101" customWidth="1"/>
    <col min="4618" max="4618" width="5.875" style="101" customWidth="1"/>
    <col min="4619" max="4619" width="9.375" style="101" customWidth="1"/>
    <col min="4620" max="4620" width="32" style="101" customWidth="1"/>
    <col min="4621" max="4621" width="9.625" style="101" customWidth="1"/>
    <col min="4622" max="4622" width="5.875" style="101" customWidth="1"/>
    <col min="4623" max="4623" width="7.5" style="101" customWidth="1"/>
    <col min="4624" max="4624" width="32.125" style="101" customWidth="1"/>
    <col min="4625" max="4627" width="6" style="101" customWidth="1"/>
    <col min="4628" max="4628" width="5.875" style="101" customWidth="1"/>
    <col min="4629" max="4629" width="7.5" style="101" customWidth="1"/>
    <col min="4630" max="4630" width="32.125" style="101" customWidth="1"/>
    <col min="4631" max="4631" width="10.625" style="101" customWidth="1"/>
    <col min="4632" max="4635" width="8.875" style="101"/>
    <col min="4636" max="4636" width="25" style="101" customWidth="1"/>
    <col min="4637" max="4865" width="8.875" style="101"/>
    <col min="4866" max="4866" width="9.5" style="101" customWidth="1"/>
    <col min="4867" max="4867" width="9.625" style="101" customWidth="1"/>
    <col min="4868" max="4868" width="5.875" style="101" customWidth="1"/>
    <col min="4869" max="4869" width="9" style="101" customWidth="1"/>
    <col min="4870" max="4870" width="32.125" style="101" customWidth="1"/>
    <col min="4871" max="4871" width="7.5" style="101" customWidth="1"/>
    <col min="4872" max="4872" width="6" style="101" customWidth="1"/>
    <col min="4873" max="4873" width="7.5" style="101" customWidth="1"/>
    <col min="4874" max="4874" width="5.875" style="101" customWidth="1"/>
    <col min="4875" max="4875" width="9.375" style="101" customWidth="1"/>
    <col min="4876" max="4876" width="32" style="101" customWidth="1"/>
    <col min="4877" max="4877" width="9.625" style="101" customWidth="1"/>
    <col min="4878" max="4878" width="5.875" style="101" customWidth="1"/>
    <col min="4879" max="4879" width="7.5" style="101" customWidth="1"/>
    <col min="4880" max="4880" width="32.125" style="101" customWidth="1"/>
    <col min="4881" max="4883" width="6" style="101" customWidth="1"/>
    <col min="4884" max="4884" width="5.875" style="101" customWidth="1"/>
    <col min="4885" max="4885" width="7.5" style="101" customWidth="1"/>
    <col min="4886" max="4886" width="32.125" style="101" customWidth="1"/>
    <col min="4887" max="4887" width="10.625" style="101" customWidth="1"/>
    <col min="4888" max="4891" width="8.875" style="101"/>
    <col min="4892" max="4892" width="25" style="101" customWidth="1"/>
    <col min="4893" max="5121" width="8.875" style="101"/>
    <col min="5122" max="5122" width="9.5" style="101" customWidth="1"/>
    <col min="5123" max="5123" width="9.625" style="101" customWidth="1"/>
    <col min="5124" max="5124" width="5.875" style="101" customWidth="1"/>
    <col min="5125" max="5125" width="9" style="101" customWidth="1"/>
    <col min="5126" max="5126" width="32.125" style="101" customWidth="1"/>
    <col min="5127" max="5127" width="7.5" style="101" customWidth="1"/>
    <col min="5128" max="5128" width="6" style="101" customWidth="1"/>
    <col min="5129" max="5129" width="7.5" style="101" customWidth="1"/>
    <col min="5130" max="5130" width="5.875" style="101" customWidth="1"/>
    <col min="5131" max="5131" width="9.375" style="101" customWidth="1"/>
    <col min="5132" max="5132" width="32" style="101" customWidth="1"/>
    <col min="5133" max="5133" width="9.625" style="101" customWidth="1"/>
    <col min="5134" max="5134" width="5.875" style="101" customWidth="1"/>
    <col min="5135" max="5135" width="7.5" style="101" customWidth="1"/>
    <col min="5136" max="5136" width="32.125" style="101" customWidth="1"/>
    <col min="5137" max="5139" width="6" style="101" customWidth="1"/>
    <col min="5140" max="5140" width="5.875" style="101" customWidth="1"/>
    <col min="5141" max="5141" width="7.5" style="101" customWidth="1"/>
    <col min="5142" max="5142" width="32.125" style="101" customWidth="1"/>
    <col min="5143" max="5143" width="10.625" style="101" customWidth="1"/>
    <col min="5144" max="5147" width="8.875" style="101"/>
    <col min="5148" max="5148" width="25" style="101" customWidth="1"/>
    <col min="5149" max="5377" width="8.875" style="101"/>
    <col min="5378" max="5378" width="9.5" style="101" customWidth="1"/>
    <col min="5379" max="5379" width="9.625" style="101" customWidth="1"/>
    <col min="5380" max="5380" width="5.875" style="101" customWidth="1"/>
    <col min="5381" max="5381" width="9" style="101" customWidth="1"/>
    <col min="5382" max="5382" width="32.125" style="101" customWidth="1"/>
    <col min="5383" max="5383" width="7.5" style="101" customWidth="1"/>
    <col min="5384" max="5384" width="6" style="101" customWidth="1"/>
    <col min="5385" max="5385" width="7.5" style="101" customWidth="1"/>
    <col min="5386" max="5386" width="5.875" style="101" customWidth="1"/>
    <col min="5387" max="5387" width="9.375" style="101" customWidth="1"/>
    <col min="5388" max="5388" width="32" style="101" customWidth="1"/>
    <col min="5389" max="5389" width="9.625" style="101" customWidth="1"/>
    <col min="5390" max="5390" width="5.875" style="101" customWidth="1"/>
    <col min="5391" max="5391" width="7.5" style="101" customWidth="1"/>
    <col min="5392" max="5392" width="32.125" style="101" customWidth="1"/>
    <col min="5393" max="5395" width="6" style="101" customWidth="1"/>
    <col min="5396" max="5396" width="5.875" style="101" customWidth="1"/>
    <col min="5397" max="5397" width="7.5" style="101" customWidth="1"/>
    <col min="5398" max="5398" width="32.125" style="101" customWidth="1"/>
    <col min="5399" max="5399" width="10.625" style="101" customWidth="1"/>
    <col min="5400" max="5403" width="8.875" style="101"/>
    <col min="5404" max="5404" width="25" style="101" customWidth="1"/>
    <col min="5405" max="5633" width="8.875" style="101"/>
    <col min="5634" max="5634" width="9.5" style="101" customWidth="1"/>
    <col min="5635" max="5635" width="9.625" style="101" customWidth="1"/>
    <col min="5636" max="5636" width="5.875" style="101" customWidth="1"/>
    <col min="5637" max="5637" width="9" style="101" customWidth="1"/>
    <col min="5638" max="5638" width="32.125" style="101" customWidth="1"/>
    <col min="5639" max="5639" width="7.5" style="101" customWidth="1"/>
    <col min="5640" max="5640" width="6" style="101" customWidth="1"/>
    <col min="5641" max="5641" width="7.5" style="101" customWidth="1"/>
    <col min="5642" max="5642" width="5.875" style="101" customWidth="1"/>
    <col min="5643" max="5643" width="9.375" style="101" customWidth="1"/>
    <col min="5644" max="5644" width="32" style="101" customWidth="1"/>
    <col min="5645" max="5645" width="9.625" style="101" customWidth="1"/>
    <col min="5646" max="5646" width="5.875" style="101" customWidth="1"/>
    <col min="5647" max="5647" width="7.5" style="101" customWidth="1"/>
    <col min="5648" max="5648" width="32.125" style="101" customWidth="1"/>
    <col min="5649" max="5651" width="6" style="101" customWidth="1"/>
    <col min="5652" max="5652" width="5.875" style="101" customWidth="1"/>
    <col min="5653" max="5653" width="7.5" style="101" customWidth="1"/>
    <col min="5654" max="5654" width="32.125" style="101" customWidth="1"/>
    <col min="5655" max="5655" width="10.625" style="101" customWidth="1"/>
    <col min="5656" max="5659" width="8.875" style="101"/>
    <col min="5660" max="5660" width="25" style="101" customWidth="1"/>
    <col min="5661" max="5889" width="8.875" style="101"/>
    <col min="5890" max="5890" width="9.5" style="101" customWidth="1"/>
    <col min="5891" max="5891" width="9.625" style="101" customWidth="1"/>
    <col min="5892" max="5892" width="5.875" style="101" customWidth="1"/>
    <col min="5893" max="5893" width="9" style="101" customWidth="1"/>
    <col min="5894" max="5894" width="32.125" style="101" customWidth="1"/>
    <col min="5895" max="5895" width="7.5" style="101" customWidth="1"/>
    <col min="5896" max="5896" width="6" style="101" customWidth="1"/>
    <col min="5897" max="5897" width="7.5" style="101" customWidth="1"/>
    <col min="5898" max="5898" width="5.875" style="101" customWidth="1"/>
    <col min="5899" max="5899" width="9.375" style="101" customWidth="1"/>
    <col min="5900" max="5900" width="32" style="101" customWidth="1"/>
    <col min="5901" max="5901" width="9.625" style="101" customWidth="1"/>
    <col min="5902" max="5902" width="5.875" style="101" customWidth="1"/>
    <col min="5903" max="5903" width="7.5" style="101" customWidth="1"/>
    <col min="5904" max="5904" width="32.125" style="101" customWidth="1"/>
    <col min="5905" max="5907" width="6" style="101" customWidth="1"/>
    <col min="5908" max="5908" width="5.875" style="101" customWidth="1"/>
    <col min="5909" max="5909" width="7.5" style="101" customWidth="1"/>
    <col min="5910" max="5910" width="32.125" style="101" customWidth="1"/>
    <col min="5911" max="5911" width="10.625" style="101" customWidth="1"/>
    <col min="5912" max="5915" width="8.875" style="101"/>
    <col min="5916" max="5916" width="25" style="101" customWidth="1"/>
    <col min="5917" max="6145" width="8.875" style="101"/>
    <col min="6146" max="6146" width="9.5" style="101" customWidth="1"/>
    <col min="6147" max="6147" width="9.625" style="101" customWidth="1"/>
    <col min="6148" max="6148" width="5.875" style="101" customWidth="1"/>
    <col min="6149" max="6149" width="9" style="101" customWidth="1"/>
    <col min="6150" max="6150" width="32.125" style="101" customWidth="1"/>
    <col min="6151" max="6151" width="7.5" style="101" customWidth="1"/>
    <col min="6152" max="6152" width="6" style="101" customWidth="1"/>
    <col min="6153" max="6153" width="7.5" style="101" customWidth="1"/>
    <col min="6154" max="6154" width="5.875" style="101" customWidth="1"/>
    <col min="6155" max="6155" width="9.375" style="101" customWidth="1"/>
    <col min="6156" max="6156" width="32" style="101" customWidth="1"/>
    <col min="6157" max="6157" width="9.625" style="101" customWidth="1"/>
    <col min="6158" max="6158" width="5.875" style="101" customWidth="1"/>
    <col min="6159" max="6159" width="7.5" style="101" customWidth="1"/>
    <col min="6160" max="6160" width="32.125" style="101" customWidth="1"/>
    <col min="6161" max="6163" width="6" style="101" customWidth="1"/>
    <col min="6164" max="6164" width="5.875" style="101" customWidth="1"/>
    <col min="6165" max="6165" width="7.5" style="101" customWidth="1"/>
    <col min="6166" max="6166" width="32.125" style="101" customWidth="1"/>
    <col min="6167" max="6167" width="10.625" style="101" customWidth="1"/>
    <col min="6168" max="6171" width="8.875" style="101"/>
    <col min="6172" max="6172" width="25" style="101" customWidth="1"/>
    <col min="6173" max="6401" width="8.875" style="101"/>
    <col min="6402" max="6402" width="9.5" style="101" customWidth="1"/>
    <col min="6403" max="6403" width="9.625" style="101" customWidth="1"/>
    <col min="6404" max="6404" width="5.875" style="101" customWidth="1"/>
    <col min="6405" max="6405" width="9" style="101" customWidth="1"/>
    <col min="6406" max="6406" width="32.125" style="101" customWidth="1"/>
    <col min="6407" max="6407" width="7.5" style="101" customWidth="1"/>
    <col min="6408" max="6408" width="6" style="101" customWidth="1"/>
    <col min="6409" max="6409" width="7.5" style="101" customWidth="1"/>
    <col min="6410" max="6410" width="5.875" style="101" customWidth="1"/>
    <col min="6411" max="6411" width="9.375" style="101" customWidth="1"/>
    <col min="6412" max="6412" width="32" style="101" customWidth="1"/>
    <col min="6413" max="6413" width="9.625" style="101" customWidth="1"/>
    <col min="6414" max="6414" width="5.875" style="101" customWidth="1"/>
    <col min="6415" max="6415" width="7.5" style="101" customWidth="1"/>
    <col min="6416" max="6416" width="32.125" style="101" customWidth="1"/>
    <col min="6417" max="6419" width="6" style="101" customWidth="1"/>
    <col min="6420" max="6420" width="5.875" style="101" customWidth="1"/>
    <col min="6421" max="6421" width="7.5" style="101" customWidth="1"/>
    <col min="6422" max="6422" width="32.125" style="101" customWidth="1"/>
    <col min="6423" max="6423" width="10.625" style="101" customWidth="1"/>
    <col min="6424" max="6427" width="8.875" style="101"/>
    <col min="6428" max="6428" width="25" style="101" customWidth="1"/>
    <col min="6429" max="6657" width="8.875" style="101"/>
    <col min="6658" max="6658" width="9.5" style="101" customWidth="1"/>
    <col min="6659" max="6659" width="9.625" style="101" customWidth="1"/>
    <col min="6660" max="6660" width="5.875" style="101" customWidth="1"/>
    <col min="6661" max="6661" width="9" style="101" customWidth="1"/>
    <col min="6662" max="6662" width="32.125" style="101" customWidth="1"/>
    <col min="6663" max="6663" width="7.5" style="101" customWidth="1"/>
    <col min="6664" max="6664" width="6" style="101" customWidth="1"/>
    <col min="6665" max="6665" width="7.5" style="101" customWidth="1"/>
    <col min="6666" max="6666" width="5.875" style="101" customWidth="1"/>
    <col min="6667" max="6667" width="9.375" style="101" customWidth="1"/>
    <col min="6668" max="6668" width="32" style="101" customWidth="1"/>
    <col min="6669" max="6669" width="9.625" style="101" customWidth="1"/>
    <col min="6670" max="6670" width="5.875" style="101" customWidth="1"/>
    <col min="6671" max="6671" width="7.5" style="101" customWidth="1"/>
    <col min="6672" max="6672" width="32.125" style="101" customWidth="1"/>
    <col min="6673" max="6675" width="6" style="101" customWidth="1"/>
    <col min="6676" max="6676" width="5.875" style="101" customWidth="1"/>
    <col min="6677" max="6677" width="7.5" style="101" customWidth="1"/>
    <col min="6678" max="6678" width="32.125" style="101" customWidth="1"/>
    <col min="6679" max="6679" width="10.625" style="101" customWidth="1"/>
    <col min="6680" max="6683" width="8.875" style="101"/>
    <col min="6684" max="6684" width="25" style="101" customWidth="1"/>
    <col min="6685" max="6913" width="8.875" style="101"/>
    <col min="6914" max="6914" width="9.5" style="101" customWidth="1"/>
    <col min="6915" max="6915" width="9.625" style="101" customWidth="1"/>
    <col min="6916" max="6916" width="5.875" style="101" customWidth="1"/>
    <col min="6917" max="6917" width="9" style="101" customWidth="1"/>
    <col min="6918" max="6918" width="32.125" style="101" customWidth="1"/>
    <col min="6919" max="6919" width="7.5" style="101" customWidth="1"/>
    <col min="6920" max="6920" width="6" style="101" customWidth="1"/>
    <col min="6921" max="6921" width="7.5" style="101" customWidth="1"/>
    <col min="6922" max="6922" width="5.875" style="101" customWidth="1"/>
    <col min="6923" max="6923" width="9.375" style="101" customWidth="1"/>
    <col min="6924" max="6924" width="32" style="101" customWidth="1"/>
    <col min="6925" max="6925" width="9.625" style="101" customWidth="1"/>
    <col min="6926" max="6926" width="5.875" style="101" customWidth="1"/>
    <col min="6927" max="6927" width="7.5" style="101" customWidth="1"/>
    <col min="6928" max="6928" width="32.125" style="101" customWidth="1"/>
    <col min="6929" max="6931" width="6" style="101" customWidth="1"/>
    <col min="6932" max="6932" width="5.875" style="101" customWidth="1"/>
    <col min="6933" max="6933" width="7.5" style="101" customWidth="1"/>
    <col min="6934" max="6934" width="32.125" style="101" customWidth="1"/>
    <col min="6935" max="6935" width="10.625" style="101" customWidth="1"/>
    <col min="6936" max="6939" width="8.875" style="101"/>
    <col min="6940" max="6940" width="25" style="101" customWidth="1"/>
    <col min="6941" max="7169" width="8.875" style="101"/>
    <col min="7170" max="7170" width="9.5" style="101" customWidth="1"/>
    <col min="7171" max="7171" width="9.625" style="101" customWidth="1"/>
    <col min="7172" max="7172" width="5.875" style="101" customWidth="1"/>
    <col min="7173" max="7173" width="9" style="101" customWidth="1"/>
    <col min="7174" max="7174" width="32.125" style="101" customWidth="1"/>
    <col min="7175" max="7175" width="7.5" style="101" customWidth="1"/>
    <col min="7176" max="7176" width="6" style="101" customWidth="1"/>
    <col min="7177" max="7177" width="7.5" style="101" customWidth="1"/>
    <col min="7178" max="7178" width="5.875" style="101" customWidth="1"/>
    <col min="7179" max="7179" width="9.375" style="101" customWidth="1"/>
    <col min="7180" max="7180" width="32" style="101" customWidth="1"/>
    <col min="7181" max="7181" width="9.625" style="101" customWidth="1"/>
    <col min="7182" max="7182" width="5.875" style="101" customWidth="1"/>
    <col min="7183" max="7183" width="7.5" style="101" customWidth="1"/>
    <col min="7184" max="7184" width="32.125" style="101" customWidth="1"/>
    <col min="7185" max="7187" width="6" style="101" customWidth="1"/>
    <col min="7188" max="7188" width="5.875" style="101" customWidth="1"/>
    <col min="7189" max="7189" width="7.5" style="101" customWidth="1"/>
    <col min="7190" max="7190" width="32.125" style="101" customWidth="1"/>
    <col min="7191" max="7191" width="10.625" style="101" customWidth="1"/>
    <col min="7192" max="7195" width="8.875" style="101"/>
    <col min="7196" max="7196" width="25" style="101" customWidth="1"/>
    <col min="7197" max="7425" width="8.875" style="101"/>
    <col min="7426" max="7426" width="9.5" style="101" customWidth="1"/>
    <col min="7427" max="7427" width="9.625" style="101" customWidth="1"/>
    <col min="7428" max="7428" width="5.875" style="101" customWidth="1"/>
    <col min="7429" max="7429" width="9" style="101" customWidth="1"/>
    <col min="7430" max="7430" width="32.125" style="101" customWidth="1"/>
    <col min="7431" max="7431" width="7.5" style="101" customWidth="1"/>
    <col min="7432" max="7432" width="6" style="101" customWidth="1"/>
    <col min="7433" max="7433" width="7.5" style="101" customWidth="1"/>
    <col min="7434" max="7434" width="5.875" style="101" customWidth="1"/>
    <col min="7435" max="7435" width="9.375" style="101" customWidth="1"/>
    <col min="7436" max="7436" width="32" style="101" customWidth="1"/>
    <col min="7437" max="7437" width="9.625" style="101" customWidth="1"/>
    <col min="7438" max="7438" width="5.875" style="101" customWidth="1"/>
    <col min="7439" max="7439" width="7.5" style="101" customWidth="1"/>
    <col min="7440" max="7440" width="32.125" style="101" customWidth="1"/>
    <col min="7441" max="7443" width="6" style="101" customWidth="1"/>
    <col min="7444" max="7444" width="5.875" style="101" customWidth="1"/>
    <col min="7445" max="7445" width="7.5" style="101" customWidth="1"/>
    <col min="7446" max="7446" width="32.125" style="101" customWidth="1"/>
    <col min="7447" max="7447" width="10.625" style="101" customWidth="1"/>
    <col min="7448" max="7451" width="8.875" style="101"/>
    <col min="7452" max="7452" width="25" style="101" customWidth="1"/>
    <col min="7453" max="7681" width="8.875" style="101"/>
    <col min="7682" max="7682" width="9.5" style="101" customWidth="1"/>
    <col min="7683" max="7683" width="9.625" style="101" customWidth="1"/>
    <col min="7684" max="7684" width="5.875" style="101" customWidth="1"/>
    <col min="7685" max="7685" width="9" style="101" customWidth="1"/>
    <col min="7686" max="7686" width="32.125" style="101" customWidth="1"/>
    <col min="7687" max="7687" width="7.5" style="101" customWidth="1"/>
    <col min="7688" max="7688" width="6" style="101" customWidth="1"/>
    <col min="7689" max="7689" width="7.5" style="101" customWidth="1"/>
    <col min="7690" max="7690" width="5.875" style="101" customWidth="1"/>
    <col min="7691" max="7691" width="9.375" style="101" customWidth="1"/>
    <col min="7692" max="7692" width="32" style="101" customWidth="1"/>
    <col min="7693" max="7693" width="9.625" style="101" customWidth="1"/>
    <col min="7694" max="7694" width="5.875" style="101" customWidth="1"/>
    <col min="7695" max="7695" width="7.5" style="101" customWidth="1"/>
    <col min="7696" max="7696" width="32.125" style="101" customWidth="1"/>
    <col min="7697" max="7699" width="6" style="101" customWidth="1"/>
    <col min="7700" max="7700" width="5.875" style="101" customWidth="1"/>
    <col min="7701" max="7701" width="7.5" style="101" customWidth="1"/>
    <col min="7702" max="7702" width="32.125" style="101" customWidth="1"/>
    <col min="7703" max="7703" width="10.625" style="101" customWidth="1"/>
    <col min="7704" max="7707" width="8.875" style="101"/>
    <col min="7708" max="7708" width="25" style="101" customWidth="1"/>
    <col min="7709" max="7937" width="8.875" style="101"/>
    <col min="7938" max="7938" width="9.5" style="101" customWidth="1"/>
    <col min="7939" max="7939" width="9.625" style="101" customWidth="1"/>
    <col min="7940" max="7940" width="5.875" style="101" customWidth="1"/>
    <col min="7941" max="7941" width="9" style="101" customWidth="1"/>
    <col min="7942" max="7942" width="32.125" style="101" customWidth="1"/>
    <col min="7943" max="7943" width="7.5" style="101" customWidth="1"/>
    <col min="7944" max="7944" width="6" style="101" customWidth="1"/>
    <col min="7945" max="7945" width="7.5" style="101" customWidth="1"/>
    <col min="7946" max="7946" width="5.875" style="101" customWidth="1"/>
    <col min="7947" max="7947" width="9.375" style="101" customWidth="1"/>
    <col min="7948" max="7948" width="32" style="101" customWidth="1"/>
    <col min="7949" max="7949" width="9.625" style="101" customWidth="1"/>
    <col min="7950" max="7950" width="5.875" style="101" customWidth="1"/>
    <col min="7951" max="7951" width="7.5" style="101" customWidth="1"/>
    <col min="7952" max="7952" width="32.125" style="101" customWidth="1"/>
    <col min="7953" max="7955" width="6" style="101" customWidth="1"/>
    <col min="7956" max="7956" width="5.875" style="101" customWidth="1"/>
    <col min="7957" max="7957" width="7.5" style="101" customWidth="1"/>
    <col min="7958" max="7958" width="32.125" style="101" customWidth="1"/>
    <col min="7959" max="7959" width="10.625" style="101" customWidth="1"/>
    <col min="7960" max="7963" width="8.875" style="101"/>
    <col min="7964" max="7964" width="25" style="101" customWidth="1"/>
    <col min="7965" max="8193" width="8.875" style="101"/>
    <col min="8194" max="8194" width="9.5" style="101" customWidth="1"/>
    <col min="8195" max="8195" width="9.625" style="101" customWidth="1"/>
    <col min="8196" max="8196" width="5.875" style="101" customWidth="1"/>
    <col min="8197" max="8197" width="9" style="101" customWidth="1"/>
    <col min="8198" max="8198" width="32.125" style="101" customWidth="1"/>
    <col min="8199" max="8199" width="7.5" style="101" customWidth="1"/>
    <col min="8200" max="8200" width="6" style="101" customWidth="1"/>
    <col min="8201" max="8201" width="7.5" style="101" customWidth="1"/>
    <col min="8202" max="8202" width="5.875" style="101" customWidth="1"/>
    <col min="8203" max="8203" width="9.375" style="101" customWidth="1"/>
    <col min="8204" max="8204" width="32" style="101" customWidth="1"/>
    <col min="8205" max="8205" width="9.625" style="101" customWidth="1"/>
    <col min="8206" max="8206" width="5.875" style="101" customWidth="1"/>
    <col min="8207" max="8207" width="7.5" style="101" customWidth="1"/>
    <col min="8208" max="8208" width="32.125" style="101" customWidth="1"/>
    <col min="8209" max="8211" width="6" style="101" customWidth="1"/>
    <col min="8212" max="8212" width="5.875" style="101" customWidth="1"/>
    <col min="8213" max="8213" width="7.5" style="101" customWidth="1"/>
    <col min="8214" max="8214" width="32.125" style="101" customWidth="1"/>
    <col min="8215" max="8215" width="10.625" style="101" customWidth="1"/>
    <col min="8216" max="8219" width="8.875" style="101"/>
    <col min="8220" max="8220" width="25" style="101" customWidth="1"/>
    <col min="8221" max="8449" width="8.875" style="101"/>
    <col min="8450" max="8450" width="9.5" style="101" customWidth="1"/>
    <col min="8451" max="8451" width="9.625" style="101" customWidth="1"/>
    <col min="8452" max="8452" width="5.875" style="101" customWidth="1"/>
    <col min="8453" max="8453" width="9" style="101" customWidth="1"/>
    <col min="8454" max="8454" width="32.125" style="101" customWidth="1"/>
    <col min="8455" max="8455" width="7.5" style="101" customWidth="1"/>
    <col min="8456" max="8456" width="6" style="101" customWidth="1"/>
    <col min="8457" max="8457" width="7.5" style="101" customWidth="1"/>
    <col min="8458" max="8458" width="5.875" style="101" customWidth="1"/>
    <col min="8459" max="8459" width="9.375" style="101" customWidth="1"/>
    <col min="8460" max="8460" width="32" style="101" customWidth="1"/>
    <col min="8461" max="8461" width="9.625" style="101" customWidth="1"/>
    <col min="8462" max="8462" width="5.875" style="101" customWidth="1"/>
    <col min="8463" max="8463" width="7.5" style="101" customWidth="1"/>
    <col min="8464" max="8464" width="32.125" style="101" customWidth="1"/>
    <col min="8465" max="8467" width="6" style="101" customWidth="1"/>
    <col min="8468" max="8468" width="5.875" style="101" customWidth="1"/>
    <col min="8469" max="8469" width="7.5" style="101" customWidth="1"/>
    <col min="8470" max="8470" width="32.125" style="101" customWidth="1"/>
    <col min="8471" max="8471" width="10.625" style="101" customWidth="1"/>
    <col min="8472" max="8475" width="8.875" style="101"/>
    <col min="8476" max="8476" width="25" style="101" customWidth="1"/>
    <col min="8477" max="8705" width="8.875" style="101"/>
    <col min="8706" max="8706" width="9.5" style="101" customWidth="1"/>
    <col min="8707" max="8707" width="9.625" style="101" customWidth="1"/>
    <col min="8708" max="8708" width="5.875" style="101" customWidth="1"/>
    <col min="8709" max="8709" width="9" style="101" customWidth="1"/>
    <col min="8710" max="8710" width="32.125" style="101" customWidth="1"/>
    <col min="8711" max="8711" width="7.5" style="101" customWidth="1"/>
    <col min="8712" max="8712" width="6" style="101" customWidth="1"/>
    <col min="8713" max="8713" width="7.5" style="101" customWidth="1"/>
    <col min="8714" max="8714" width="5.875" style="101" customWidth="1"/>
    <col min="8715" max="8715" width="9.375" style="101" customWidth="1"/>
    <col min="8716" max="8716" width="32" style="101" customWidth="1"/>
    <col min="8717" max="8717" width="9.625" style="101" customWidth="1"/>
    <col min="8718" max="8718" width="5.875" style="101" customWidth="1"/>
    <col min="8719" max="8719" width="7.5" style="101" customWidth="1"/>
    <col min="8720" max="8720" width="32.125" style="101" customWidth="1"/>
    <col min="8721" max="8723" width="6" style="101" customWidth="1"/>
    <col min="8724" max="8724" width="5.875" style="101" customWidth="1"/>
    <col min="8725" max="8725" width="7.5" style="101" customWidth="1"/>
    <col min="8726" max="8726" width="32.125" style="101" customWidth="1"/>
    <col min="8727" max="8727" width="10.625" style="101" customWidth="1"/>
    <col min="8728" max="8731" width="8.875" style="101"/>
    <col min="8732" max="8732" width="25" style="101" customWidth="1"/>
    <col min="8733" max="8961" width="8.875" style="101"/>
    <col min="8962" max="8962" width="9.5" style="101" customWidth="1"/>
    <col min="8963" max="8963" width="9.625" style="101" customWidth="1"/>
    <col min="8964" max="8964" width="5.875" style="101" customWidth="1"/>
    <col min="8965" max="8965" width="9" style="101" customWidth="1"/>
    <col min="8966" max="8966" width="32.125" style="101" customWidth="1"/>
    <col min="8967" max="8967" width="7.5" style="101" customWidth="1"/>
    <col min="8968" max="8968" width="6" style="101" customWidth="1"/>
    <col min="8969" max="8969" width="7.5" style="101" customWidth="1"/>
    <col min="8970" max="8970" width="5.875" style="101" customWidth="1"/>
    <col min="8971" max="8971" width="9.375" style="101" customWidth="1"/>
    <col min="8972" max="8972" width="32" style="101" customWidth="1"/>
    <col min="8973" max="8973" width="9.625" style="101" customWidth="1"/>
    <col min="8974" max="8974" width="5.875" style="101" customWidth="1"/>
    <col min="8975" max="8975" width="7.5" style="101" customWidth="1"/>
    <col min="8976" max="8976" width="32.125" style="101" customWidth="1"/>
    <col min="8977" max="8979" width="6" style="101" customWidth="1"/>
    <col min="8980" max="8980" width="5.875" style="101" customWidth="1"/>
    <col min="8981" max="8981" width="7.5" style="101" customWidth="1"/>
    <col min="8982" max="8982" width="32.125" style="101" customWidth="1"/>
    <col min="8983" max="8983" width="10.625" style="101" customWidth="1"/>
    <col min="8984" max="8987" width="8.875" style="101"/>
    <col min="8988" max="8988" width="25" style="101" customWidth="1"/>
    <col min="8989" max="9217" width="8.875" style="101"/>
    <col min="9218" max="9218" width="9.5" style="101" customWidth="1"/>
    <col min="9219" max="9219" width="9.625" style="101" customWidth="1"/>
    <col min="9220" max="9220" width="5.875" style="101" customWidth="1"/>
    <col min="9221" max="9221" width="9" style="101" customWidth="1"/>
    <col min="9222" max="9222" width="32.125" style="101" customWidth="1"/>
    <col min="9223" max="9223" width="7.5" style="101" customWidth="1"/>
    <col min="9224" max="9224" width="6" style="101" customWidth="1"/>
    <col min="9225" max="9225" width="7.5" style="101" customWidth="1"/>
    <col min="9226" max="9226" width="5.875" style="101" customWidth="1"/>
    <col min="9227" max="9227" width="9.375" style="101" customWidth="1"/>
    <col min="9228" max="9228" width="32" style="101" customWidth="1"/>
    <col min="9229" max="9229" width="9.625" style="101" customWidth="1"/>
    <col min="9230" max="9230" width="5.875" style="101" customWidth="1"/>
    <col min="9231" max="9231" width="7.5" style="101" customWidth="1"/>
    <col min="9232" max="9232" width="32.125" style="101" customWidth="1"/>
    <col min="9233" max="9235" width="6" style="101" customWidth="1"/>
    <col min="9236" max="9236" width="5.875" style="101" customWidth="1"/>
    <col min="9237" max="9237" width="7.5" style="101" customWidth="1"/>
    <col min="9238" max="9238" width="32.125" style="101" customWidth="1"/>
    <col min="9239" max="9239" width="10.625" style="101" customWidth="1"/>
    <col min="9240" max="9243" width="8.875" style="101"/>
    <col min="9244" max="9244" width="25" style="101" customWidth="1"/>
    <col min="9245" max="9473" width="8.875" style="101"/>
    <col min="9474" max="9474" width="9.5" style="101" customWidth="1"/>
    <col min="9475" max="9475" width="9.625" style="101" customWidth="1"/>
    <col min="9476" max="9476" width="5.875" style="101" customWidth="1"/>
    <col min="9477" max="9477" width="9" style="101" customWidth="1"/>
    <col min="9478" max="9478" width="32.125" style="101" customWidth="1"/>
    <col min="9479" max="9479" width="7.5" style="101" customWidth="1"/>
    <col min="9480" max="9480" width="6" style="101" customWidth="1"/>
    <col min="9481" max="9481" width="7.5" style="101" customWidth="1"/>
    <col min="9482" max="9482" width="5.875" style="101" customWidth="1"/>
    <col min="9483" max="9483" width="9.375" style="101" customWidth="1"/>
    <col min="9484" max="9484" width="32" style="101" customWidth="1"/>
    <col min="9485" max="9485" width="9.625" style="101" customWidth="1"/>
    <col min="9486" max="9486" width="5.875" style="101" customWidth="1"/>
    <col min="9487" max="9487" width="7.5" style="101" customWidth="1"/>
    <col min="9488" max="9488" width="32.125" style="101" customWidth="1"/>
    <col min="9489" max="9491" width="6" style="101" customWidth="1"/>
    <col min="9492" max="9492" width="5.875" style="101" customWidth="1"/>
    <col min="9493" max="9493" width="7.5" style="101" customWidth="1"/>
    <col min="9494" max="9494" width="32.125" style="101" customWidth="1"/>
    <col min="9495" max="9495" width="10.625" style="101" customWidth="1"/>
    <col min="9496" max="9499" width="8.875" style="101"/>
    <col min="9500" max="9500" width="25" style="101" customWidth="1"/>
    <col min="9501" max="9729" width="8.875" style="101"/>
    <col min="9730" max="9730" width="9.5" style="101" customWidth="1"/>
    <col min="9731" max="9731" width="9.625" style="101" customWidth="1"/>
    <col min="9732" max="9732" width="5.875" style="101" customWidth="1"/>
    <col min="9733" max="9733" width="9" style="101" customWidth="1"/>
    <col min="9734" max="9734" width="32.125" style="101" customWidth="1"/>
    <col min="9735" max="9735" width="7.5" style="101" customWidth="1"/>
    <col min="9736" max="9736" width="6" style="101" customWidth="1"/>
    <col min="9737" max="9737" width="7.5" style="101" customWidth="1"/>
    <col min="9738" max="9738" width="5.875" style="101" customWidth="1"/>
    <col min="9739" max="9739" width="9.375" style="101" customWidth="1"/>
    <col min="9740" max="9740" width="32" style="101" customWidth="1"/>
    <col min="9741" max="9741" width="9.625" style="101" customWidth="1"/>
    <col min="9742" max="9742" width="5.875" style="101" customWidth="1"/>
    <col min="9743" max="9743" width="7.5" style="101" customWidth="1"/>
    <col min="9744" max="9744" width="32.125" style="101" customWidth="1"/>
    <col min="9745" max="9747" width="6" style="101" customWidth="1"/>
    <col min="9748" max="9748" width="5.875" style="101" customWidth="1"/>
    <col min="9749" max="9749" width="7.5" style="101" customWidth="1"/>
    <col min="9750" max="9750" width="32.125" style="101" customWidth="1"/>
    <col min="9751" max="9751" width="10.625" style="101" customWidth="1"/>
    <col min="9752" max="9755" width="8.875" style="101"/>
    <col min="9756" max="9756" width="25" style="101" customWidth="1"/>
    <col min="9757" max="9985" width="8.875" style="101"/>
    <col min="9986" max="9986" width="9.5" style="101" customWidth="1"/>
    <col min="9987" max="9987" width="9.625" style="101" customWidth="1"/>
    <col min="9988" max="9988" width="5.875" style="101" customWidth="1"/>
    <col min="9989" max="9989" width="9" style="101" customWidth="1"/>
    <col min="9990" max="9990" width="32.125" style="101" customWidth="1"/>
    <col min="9991" max="9991" width="7.5" style="101" customWidth="1"/>
    <col min="9992" max="9992" width="6" style="101" customWidth="1"/>
    <col min="9993" max="9993" width="7.5" style="101" customWidth="1"/>
    <col min="9994" max="9994" width="5.875" style="101" customWidth="1"/>
    <col min="9995" max="9995" width="9.375" style="101" customWidth="1"/>
    <col min="9996" max="9996" width="32" style="101" customWidth="1"/>
    <col min="9997" max="9997" width="9.625" style="101" customWidth="1"/>
    <col min="9998" max="9998" width="5.875" style="101" customWidth="1"/>
    <col min="9999" max="9999" width="7.5" style="101" customWidth="1"/>
    <col min="10000" max="10000" width="32.125" style="101" customWidth="1"/>
    <col min="10001" max="10003" width="6" style="101" customWidth="1"/>
    <col min="10004" max="10004" width="5.875" style="101" customWidth="1"/>
    <col min="10005" max="10005" width="7.5" style="101" customWidth="1"/>
    <col min="10006" max="10006" width="32.125" style="101" customWidth="1"/>
    <col min="10007" max="10007" width="10.625" style="101" customWidth="1"/>
    <col min="10008" max="10011" width="8.875" style="101"/>
    <col min="10012" max="10012" width="25" style="101" customWidth="1"/>
    <col min="10013" max="10241" width="8.875" style="101"/>
    <col min="10242" max="10242" width="9.5" style="101" customWidth="1"/>
    <col min="10243" max="10243" width="9.625" style="101" customWidth="1"/>
    <col min="10244" max="10244" width="5.875" style="101" customWidth="1"/>
    <col min="10245" max="10245" width="9" style="101" customWidth="1"/>
    <col min="10246" max="10246" width="32.125" style="101" customWidth="1"/>
    <col min="10247" max="10247" width="7.5" style="101" customWidth="1"/>
    <col min="10248" max="10248" width="6" style="101" customWidth="1"/>
    <col min="10249" max="10249" width="7.5" style="101" customWidth="1"/>
    <col min="10250" max="10250" width="5.875" style="101" customWidth="1"/>
    <col min="10251" max="10251" width="9.375" style="101" customWidth="1"/>
    <col min="10252" max="10252" width="32" style="101" customWidth="1"/>
    <col min="10253" max="10253" width="9.625" style="101" customWidth="1"/>
    <col min="10254" max="10254" width="5.875" style="101" customWidth="1"/>
    <col min="10255" max="10255" width="7.5" style="101" customWidth="1"/>
    <col min="10256" max="10256" width="32.125" style="101" customWidth="1"/>
    <col min="10257" max="10259" width="6" style="101" customWidth="1"/>
    <col min="10260" max="10260" width="5.875" style="101" customWidth="1"/>
    <col min="10261" max="10261" width="7.5" style="101" customWidth="1"/>
    <col min="10262" max="10262" width="32.125" style="101" customWidth="1"/>
    <col min="10263" max="10263" width="10.625" style="101" customWidth="1"/>
    <col min="10264" max="10267" width="8.875" style="101"/>
    <col min="10268" max="10268" width="25" style="101" customWidth="1"/>
    <col min="10269" max="10497" width="8.875" style="101"/>
    <col min="10498" max="10498" width="9.5" style="101" customWidth="1"/>
    <col min="10499" max="10499" width="9.625" style="101" customWidth="1"/>
    <col min="10500" max="10500" width="5.875" style="101" customWidth="1"/>
    <col min="10501" max="10501" width="9" style="101" customWidth="1"/>
    <col min="10502" max="10502" width="32.125" style="101" customWidth="1"/>
    <col min="10503" max="10503" width="7.5" style="101" customWidth="1"/>
    <col min="10504" max="10504" width="6" style="101" customWidth="1"/>
    <col min="10505" max="10505" width="7.5" style="101" customWidth="1"/>
    <col min="10506" max="10506" width="5.875" style="101" customWidth="1"/>
    <col min="10507" max="10507" width="9.375" style="101" customWidth="1"/>
    <col min="10508" max="10508" width="32" style="101" customWidth="1"/>
    <col min="10509" max="10509" width="9.625" style="101" customWidth="1"/>
    <col min="10510" max="10510" width="5.875" style="101" customWidth="1"/>
    <col min="10511" max="10511" width="7.5" style="101" customWidth="1"/>
    <col min="10512" max="10512" width="32.125" style="101" customWidth="1"/>
    <col min="10513" max="10515" width="6" style="101" customWidth="1"/>
    <col min="10516" max="10516" width="5.875" style="101" customWidth="1"/>
    <col min="10517" max="10517" width="7.5" style="101" customWidth="1"/>
    <col min="10518" max="10518" width="32.125" style="101" customWidth="1"/>
    <col min="10519" max="10519" width="10.625" style="101" customWidth="1"/>
    <col min="10520" max="10523" width="8.875" style="101"/>
    <col min="10524" max="10524" width="25" style="101" customWidth="1"/>
    <col min="10525" max="10753" width="8.875" style="101"/>
    <col min="10754" max="10754" width="9.5" style="101" customWidth="1"/>
    <col min="10755" max="10755" width="9.625" style="101" customWidth="1"/>
    <col min="10756" max="10756" width="5.875" style="101" customWidth="1"/>
    <col min="10757" max="10757" width="9" style="101" customWidth="1"/>
    <col min="10758" max="10758" width="32.125" style="101" customWidth="1"/>
    <col min="10759" max="10759" width="7.5" style="101" customWidth="1"/>
    <col min="10760" max="10760" width="6" style="101" customWidth="1"/>
    <col min="10761" max="10761" width="7.5" style="101" customWidth="1"/>
    <col min="10762" max="10762" width="5.875" style="101" customWidth="1"/>
    <col min="10763" max="10763" width="9.375" style="101" customWidth="1"/>
    <col min="10764" max="10764" width="32" style="101" customWidth="1"/>
    <col min="10765" max="10765" width="9.625" style="101" customWidth="1"/>
    <col min="10766" max="10766" width="5.875" style="101" customWidth="1"/>
    <col min="10767" max="10767" width="7.5" style="101" customWidth="1"/>
    <col min="10768" max="10768" width="32.125" style="101" customWidth="1"/>
    <col min="10769" max="10771" width="6" style="101" customWidth="1"/>
    <col min="10772" max="10772" width="5.875" style="101" customWidth="1"/>
    <col min="10773" max="10773" width="7.5" style="101" customWidth="1"/>
    <col min="10774" max="10774" width="32.125" style="101" customWidth="1"/>
    <col min="10775" max="10775" width="10.625" style="101" customWidth="1"/>
    <col min="10776" max="10779" width="8.875" style="101"/>
    <col min="10780" max="10780" width="25" style="101" customWidth="1"/>
    <col min="10781" max="11009" width="8.875" style="101"/>
    <col min="11010" max="11010" width="9.5" style="101" customWidth="1"/>
    <col min="11011" max="11011" width="9.625" style="101" customWidth="1"/>
    <col min="11012" max="11012" width="5.875" style="101" customWidth="1"/>
    <col min="11013" max="11013" width="9" style="101" customWidth="1"/>
    <col min="11014" max="11014" width="32.125" style="101" customWidth="1"/>
    <col min="11015" max="11015" width="7.5" style="101" customWidth="1"/>
    <col min="11016" max="11016" width="6" style="101" customWidth="1"/>
    <col min="11017" max="11017" width="7.5" style="101" customWidth="1"/>
    <col min="11018" max="11018" width="5.875" style="101" customWidth="1"/>
    <col min="11019" max="11019" width="9.375" style="101" customWidth="1"/>
    <col min="11020" max="11020" width="32" style="101" customWidth="1"/>
    <col min="11021" max="11021" width="9.625" style="101" customWidth="1"/>
    <col min="11022" max="11022" width="5.875" style="101" customWidth="1"/>
    <col min="11023" max="11023" width="7.5" style="101" customWidth="1"/>
    <col min="11024" max="11024" width="32.125" style="101" customWidth="1"/>
    <col min="11025" max="11027" width="6" style="101" customWidth="1"/>
    <col min="11028" max="11028" width="5.875" style="101" customWidth="1"/>
    <col min="11029" max="11029" width="7.5" style="101" customWidth="1"/>
    <col min="11030" max="11030" width="32.125" style="101" customWidth="1"/>
    <col min="11031" max="11031" width="10.625" style="101" customWidth="1"/>
    <col min="11032" max="11035" width="8.875" style="101"/>
    <col min="11036" max="11036" width="25" style="101" customWidth="1"/>
    <col min="11037" max="11265" width="8.875" style="101"/>
    <col min="11266" max="11266" width="9.5" style="101" customWidth="1"/>
    <col min="11267" max="11267" width="9.625" style="101" customWidth="1"/>
    <col min="11268" max="11268" width="5.875" style="101" customWidth="1"/>
    <col min="11269" max="11269" width="9" style="101" customWidth="1"/>
    <col min="11270" max="11270" width="32.125" style="101" customWidth="1"/>
    <col min="11271" max="11271" width="7.5" style="101" customWidth="1"/>
    <col min="11272" max="11272" width="6" style="101" customWidth="1"/>
    <col min="11273" max="11273" width="7.5" style="101" customWidth="1"/>
    <col min="11274" max="11274" width="5.875" style="101" customWidth="1"/>
    <col min="11275" max="11275" width="9.375" style="101" customWidth="1"/>
    <col min="11276" max="11276" width="32" style="101" customWidth="1"/>
    <col min="11277" max="11277" width="9.625" style="101" customWidth="1"/>
    <col min="11278" max="11278" width="5.875" style="101" customWidth="1"/>
    <col min="11279" max="11279" width="7.5" style="101" customWidth="1"/>
    <col min="11280" max="11280" width="32.125" style="101" customWidth="1"/>
    <col min="11281" max="11283" width="6" style="101" customWidth="1"/>
    <col min="11284" max="11284" width="5.875" style="101" customWidth="1"/>
    <col min="11285" max="11285" width="7.5" style="101" customWidth="1"/>
    <col min="11286" max="11286" width="32.125" style="101" customWidth="1"/>
    <col min="11287" max="11287" width="10.625" style="101" customWidth="1"/>
    <col min="11288" max="11291" width="8.875" style="101"/>
    <col min="11292" max="11292" width="25" style="101" customWidth="1"/>
    <col min="11293" max="11521" width="8.875" style="101"/>
    <col min="11522" max="11522" width="9.5" style="101" customWidth="1"/>
    <col min="11523" max="11523" width="9.625" style="101" customWidth="1"/>
    <col min="11524" max="11524" width="5.875" style="101" customWidth="1"/>
    <col min="11525" max="11525" width="9" style="101" customWidth="1"/>
    <col min="11526" max="11526" width="32.125" style="101" customWidth="1"/>
    <col min="11527" max="11527" width="7.5" style="101" customWidth="1"/>
    <col min="11528" max="11528" width="6" style="101" customWidth="1"/>
    <col min="11529" max="11529" width="7.5" style="101" customWidth="1"/>
    <col min="11530" max="11530" width="5.875" style="101" customWidth="1"/>
    <col min="11531" max="11531" width="9.375" style="101" customWidth="1"/>
    <col min="11532" max="11532" width="32" style="101" customWidth="1"/>
    <col min="11533" max="11533" width="9.625" style="101" customWidth="1"/>
    <col min="11534" max="11534" width="5.875" style="101" customWidth="1"/>
    <col min="11535" max="11535" width="7.5" style="101" customWidth="1"/>
    <col min="11536" max="11536" width="32.125" style="101" customWidth="1"/>
    <col min="11537" max="11539" width="6" style="101" customWidth="1"/>
    <col min="11540" max="11540" width="5.875" style="101" customWidth="1"/>
    <col min="11541" max="11541" width="7.5" style="101" customWidth="1"/>
    <col min="11542" max="11542" width="32.125" style="101" customWidth="1"/>
    <col min="11543" max="11543" width="10.625" style="101" customWidth="1"/>
    <col min="11544" max="11547" width="8.875" style="101"/>
    <col min="11548" max="11548" width="25" style="101" customWidth="1"/>
    <col min="11549" max="11777" width="8.875" style="101"/>
    <col min="11778" max="11778" width="9.5" style="101" customWidth="1"/>
    <col min="11779" max="11779" width="9.625" style="101" customWidth="1"/>
    <col min="11780" max="11780" width="5.875" style="101" customWidth="1"/>
    <col min="11781" max="11781" width="9" style="101" customWidth="1"/>
    <col min="11782" max="11782" width="32.125" style="101" customWidth="1"/>
    <col min="11783" max="11783" width="7.5" style="101" customWidth="1"/>
    <col min="11784" max="11784" width="6" style="101" customWidth="1"/>
    <col min="11785" max="11785" width="7.5" style="101" customWidth="1"/>
    <col min="11786" max="11786" width="5.875" style="101" customWidth="1"/>
    <col min="11787" max="11787" width="9.375" style="101" customWidth="1"/>
    <col min="11788" max="11788" width="32" style="101" customWidth="1"/>
    <col min="11789" max="11789" width="9.625" style="101" customWidth="1"/>
    <col min="11790" max="11790" width="5.875" style="101" customWidth="1"/>
    <col min="11791" max="11791" width="7.5" style="101" customWidth="1"/>
    <col min="11792" max="11792" width="32.125" style="101" customWidth="1"/>
    <col min="11793" max="11795" width="6" style="101" customWidth="1"/>
    <col min="11796" max="11796" width="5.875" style="101" customWidth="1"/>
    <col min="11797" max="11797" width="7.5" style="101" customWidth="1"/>
    <col min="11798" max="11798" width="32.125" style="101" customWidth="1"/>
    <col min="11799" max="11799" width="10.625" style="101" customWidth="1"/>
    <col min="11800" max="11803" width="8.875" style="101"/>
    <col min="11804" max="11804" width="25" style="101" customWidth="1"/>
    <col min="11805" max="12033" width="8.875" style="101"/>
    <col min="12034" max="12034" width="9.5" style="101" customWidth="1"/>
    <col min="12035" max="12035" width="9.625" style="101" customWidth="1"/>
    <col min="12036" max="12036" width="5.875" style="101" customWidth="1"/>
    <col min="12037" max="12037" width="9" style="101" customWidth="1"/>
    <col min="12038" max="12038" width="32.125" style="101" customWidth="1"/>
    <col min="12039" max="12039" width="7.5" style="101" customWidth="1"/>
    <col min="12040" max="12040" width="6" style="101" customWidth="1"/>
    <col min="12041" max="12041" width="7.5" style="101" customWidth="1"/>
    <col min="12042" max="12042" width="5.875" style="101" customWidth="1"/>
    <col min="12043" max="12043" width="9.375" style="101" customWidth="1"/>
    <col min="12044" max="12044" width="32" style="101" customWidth="1"/>
    <col min="12045" max="12045" width="9.625" style="101" customWidth="1"/>
    <col min="12046" max="12046" width="5.875" style="101" customWidth="1"/>
    <col min="12047" max="12047" width="7.5" style="101" customWidth="1"/>
    <col min="12048" max="12048" width="32.125" style="101" customWidth="1"/>
    <col min="12049" max="12051" width="6" style="101" customWidth="1"/>
    <col min="12052" max="12052" width="5.875" style="101" customWidth="1"/>
    <col min="12053" max="12053" width="7.5" style="101" customWidth="1"/>
    <col min="12054" max="12054" width="32.125" style="101" customWidth="1"/>
    <col min="12055" max="12055" width="10.625" style="101" customWidth="1"/>
    <col min="12056" max="12059" width="8.875" style="101"/>
    <col min="12060" max="12060" width="25" style="101" customWidth="1"/>
    <col min="12061" max="12289" width="8.875" style="101"/>
    <col min="12290" max="12290" width="9.5" style="101" customWidth="1"/>
    <col min="12291" max="12291" width="9.625" style="101" customWidth="1"/>
    <col min="12292" max="12292" width="5.875" style="101" customWidth="1"/>
    <col min="12293" max="12293" width="9" style="101" customWidth="1"/>
    <col min="12294" max="12294" width="32.125" style="101" customWidth="1"/>
    <col min="12295" max="12295" width="7.5" style="101" customWidth="1"/>
    <col min="12296" max="12296" width="6" style="101" customWidth="1"/>
    <col min="12297" max="12297" width="7.5" style="101" customWidth="1"/>
    <col min="12298" max="12298" width="5.875" style="101" customWidth="1"/>
    <col min="12299" max="12299" width="9.375" style="101" customWidth="1"/>
    <col min="12300" max="12300" width="32" style="101" customWidth="1"/>
    <col min="12301" max="12301" width="9.625" style="101" customWidth="1"/>
    <col min="12302" max="12302" width="5.875" style="101" customWidth="1"/>
    <col min="12303" max="12303" width="7.5" style="101" customWidth="1"/>
    <col min="12304" max="12304" width="32.125" style="101" customWidth="1"/>
    <col min="12305" max="12307" width="6" style="101" customWidth="1"/>
    <col min="12308" max="12308" width="5.875" style="101" customWidth="1"/>
    <col min="12309" max="12309" width="7.5" style="101" customWidth="1"/>
    <col min="12310" max="12310" width="32.125" style="101" customWidth="1"/>
    <col min="12311" max="12311" width="10.625" style="101" customWidth="1"/>
    <col min="12312" max="12315" width="8.875" style="101"/>
    <col min="12316" max="12316" width="25" style="101" customWidth="1"/>
    <col min="12317" max="12545" width="8.875" style="101"/>
    <col min="12546" max="12546" width="9.5" style="101" customWidth="1"/>
    <col min="12547" max="12547" width="9.625" style="101" customWidth="1"/>
    <col min="12548" max="12548" width="5.875" style="101" customWidth="1"/>
    <col min="12549" max="12549" width="9" style="101" customWidth="1"/>
    <col min="12550" max="12550" width="32.125" style="101" customWidth="1"/>
    <col min="12551" max="12551" width="7.5" style="101" customWidth="1"/>
    <col min="12552" max="12552" width="6" style="101" customWidth="1"/>
    <col min="12553" max="12553" width="7.5" style="101" customWidth="1"/>
    <col min="12554" max="12554" width="5.875" style="101" customWidth="1"/>
    <col min="12555" max="12555" width="9.375" style="101" customWidth="1"/>
    <col min="12556" max="12556" width="32" style="101" customWidth="1"/>
    <col min="12557" max="12557" width="9.625" style="101" customWidth="1"/>
    <col min="12558" max="12558" width="5.875" style="101" customWidth="1"/>
    <col min="12559" max="12559" width="7.5" style="101" customWidth="1"/>
    <col min="12560" max="12560" width="32.125" style="101" customWidth="1"/>
    <col min="12561" max="12563" width="6" style="101" customWidth="1"/>
    <col min="12564" max="12564" width="5.875" style="101" customWidth="1"/>
    <col min="12565" max="12565" width="7.5" style="101" customWidth="1"/>
    <col min="12566" max="12566" width="32.125" style="101" customWidth="1"/>
    <col min="12567" max="12567" width="10.625" style="101" customWidth="1"/>
    <col min="12568" max="12571" width="8.875" style="101"/>
    <col min="12572" max="12572" width="25" style="101" customWidth="1"/>
    <col min="12573" max="12801" width="8.875" style="101"/>
    <col min="12802" max="12802" width="9.5" style="101" customWidth="1"/>
    <col min="12803" max="12803" width="9.625" style="101" customWidth="1"/>
    <col min="12804" max="12804" width="5.875" style="101" customWidth="1"/>
    <col min="12805" max="12805" width="9" style="101" customWidth="1"/>
    <col min="12806" max="12806" width="32.125" style="101" customWidth="1"/>
    <col min="12807" max="12807" width="7.5" style="101" customWidth="1"/>
    <col min="12808" max="12808" width="6" style="101" customWidth="1"/>
    <col min="12809" max="12809" width="7.5" style="101" customWidth="1"/>
    <col min="12810" max="12810" width="5.875" style="101" customWidth="1"/>
    <col min="12811" max="12811" width="9.375" style="101" customWidth="1"/>
    <col min="12812" max="12812" width="32" style="101" customWidth="1"/>
    <col min="12813" max="12813" width="9.625" style="101" customWidth="1"/>
    <col min="12814" max="12814" width="5.875" style="101" customWidth="1"/>
    <col min="12815" max="12815" width="7.5" style="101" customWidth="1"/>
    <col min="12816" max="12816" width="32.125" style="101" customWidth="1"/>
    <col min="12817" max="12819" width="6" style="101" customWidth="1"/>
    <col min="12820" max="12820" width="5.875" style="101" customWidth="1"/>
    <col min="12821" max="12821" width="7.5" style="101" customWidth="1"/>
    <col min="12822" max="12822" width="32.125" style="101" customWidth="1"/>
    <col min="12823" max="12823" width="10.625" style="101" customWidth="1"/>
    <col min="12824" max="12827" width="8.875" style="101"/>
    <col min="12828" max="12828" width="25" style="101" customWidth="1"/>
    <col min="12829" max="13057" width="8.875" style="101"/>
    <col min="13058" max="13058" width="9.5" style="101" customWidth="1"/>
    <col min="13059" max="13059" width="9.625" style="101" customWidth="1"/>
    <col min="13060" max="13060" width="5.875" style="101" customWidth="1"/>
    <col min="13061" max="13061" width="9" style="101" customWidth="1"/>
    <col min="13062" max="13062" width="32.125" style="101" customWidth="1"/>
    <col min="13063" max="13063" width="7.5" style="101" customWidth="1"/>
    <col min="13064" max="13064" width="6" style="101" customWidth="1"/>
    <col min="13065" max="13065" width="7.5" style="101" customWidth="1"/>
    <col min="13066" max="13066" width="5.875" style="101" customWidth="1"/>
    <col min="13067" max="13067" width="9.375" style="101" customWidth="1"/>
    <col min="13068" max="13068" width="32" style="101" customWidth="1"/>
    <col min="13069" max="13069" width="9.625" style="101" customWidth="1"/>
    <col min="13070" max="13070" width="5.875" style="101" customWidth="1"/>
    <col min="13071" max="13071" width="7.5" style="101" customWidth="1"/>
    <col min="13072" max="13072" width="32.125" style="101" customWidth="1"/>
    <col min="13073" max="13075" width="6" style="101" customWidth="1"/>
    <col min="13076" max="13076" width="5.875" style="101" customWidth="1"/>
    <col min="13077" max="13077" width="7.5" style="101" customWidth="1"/>
    <col min="13078" max="13078" width="32.125" style="101" customWidth="1"/>
    <col min="13079" max="13079" width="10.625" style="101" customWidth="1"/>
    <col min="13080" max="13083" width="8.875" style="101"/>
    <col min="13084" max="13084" width="25" style="101" customWidth="1"/>
    <col min="13085" max="13313" width="8.875" style="101"/>
    <col min="13314" max="13314" width="9.5" style="101" customWidth="1"/>
    <col min="13315" max="13315" width="9.625" style="101" customWidth="1"/>
    <col min="13316" max="13316" width="5.875" style="101" customWidth="1"/>
    <col min="13317" max="13317" width="9" style="101" customWidth="1"/>
    <col min="13318" max="13318" width="32.125" style="101" customWidth="1"/>
    <col min="13319" max="13319" width="7.5" style="101" customWidth="1"/>
    <col min="13320" max="13320" width="6" style="101" customWidth="1"/>
    <col min="13321" max="13321" width="7.5" style="101" customWidth="1"/>
    <col min="13322" max="13322" width="5.875" style="101" customWidth="1"/>
    <col min="13323" max="13323" width="9.375" style="101" customWidth="1"/>
    <col min="13324" max="13324" width="32" style="101" customWidth="1"/>
    <col min="13325" max="13325" width="9.625" style="101" customWidth="1"/>
    <col min="13326" max="13326" width="5.875" style="101" customWidth="1"/>
    <col min="13327" max="13327" width="7.5" style="101" customWidth="1"/>
    <col min="13328" max="13328" width="32.125" style="101" customWidth="1"/>
    <col min="13329" max="13331" width="6" style="101" customWidth="1"/>
    <col min="13332" max="13332" width="5.875" style="101" customWidth="1"/>
    <col min="13333" max="13333" width="7.5" style="101" customWidth="1"/>
    <col min="13334" max="13334" width="32.125" style="101" customWidth="1"/>
    <col min="13335" max="13335" width="10.625" style="101" customWidth="1"/>
    <col min="13336" max="13339" width="8.875" style="101"/>
    <col min="13340" max="13340" width="25" style="101" customWidth="1"/>
    <col min="13341" max="13569" width="8.875" style="101"/>
    <col min="13570" max="13570" width="9.5" style="101" customWidth="1"/>
    <col min="13571" max="13571" width="9.625" style="101" customWidth="1"/>
    <col min="13572" max="13572" width="5.875" style="101" customWidth="1"/>
    <col min="13573" max="13573" width="9" style="101" customWidth="1"/>
    <col min="13574" max="13574" width="32.125" style="101" customWidth="1"/>
    <col min="13575" max="13575" width="7.5" style="101" customWidth="1"/>
    <col min="13576" max="13576" width="6" style="101" customWidth="1"/>
    <col min="13577" max="13577" width="7.5" style="101" customWidth="1"/>
    <col min="13578" max="13578" width="5.875" style="101" customWidth="1"/>
    <col min="13579" max="13579" width="9.375" style="101" customWidth="1"/>
    <col min="13580" max="13580" width="32" style="101" customWidth="1"/>
    <col min="13581" max="13581" width="9.625" style="101" customWidth="1"/>
    <col min="13582" max="13582" width="5.875" style="101" customWidth="1"/>
    <col min="13583" max="13583" width="7.5" style="101" customWidth="1"/>
    <col min="13584" max="13584" width="32.125" style="101" customWidth="1"/>
    <col min="13585" max="13587" width="6" style="101" customWidth="1"/>
    <col min="13588" max="13588" width="5.875" style="101" customWidth="1"/>
    <col min="13589" max="13589" width="7.5" style="101" customWidth="1"/>
    <col min="13590" max="13590" width="32.125" style="101" customWidth="1"/>
    <col min="13591" max="13591" width="10.625" style="101" customWidth="1"/>
    <col min="13592" max="13595" width="8.875" style="101"/>
    <col min="13596" max="13596" width="25" style="101" customWidth="1"/>
    <col min="13597" max="13825" width="8.875" style="101"/>
    <col min="13826" max="13826" width="9.5" style="101" customWidth="1"/>
    <col min="13827" max="13827" width="9.625" style="101" customWidth="1"/>
    <col min="13828" max="13828" width="5.875" style="101" customWidth="1"/>
    <col min="13829" max="13829" width="9" style="101" customWidth="1"/>
    <col min="13830" max="13830" width="32.125" style="101" customWidth="1"/>
    <col min="13831" max="13831" width="7.5" style="101" customWidth="1"/>
    <col min="13832" max="13832" width="6" style="101" customWidth="1"/>
    <col min="13833" max="13833" width="7.5" style="101" customWidth="1"/>
    <col min="13834" max="13834" width="5.875" style="101" customWidth="1"/>
    <col min="13835" max="13835" width="9.375" style="101" customWidth="1"/>
    <col min="13836" max="13836" width="32" style="101" customWidth="1"/>
    <col min="13837" max="13837" width="9.625" style="101" customWidth="1"/>
    <col min="13838" max="13838" width="5.875" style="101" customWidth="1"/>
    <col min="13839" max="13839" width="7.5" style="101" customWidth="1"/>
    <col min="13840" max="13840" width="32.125" style="101" customWidth="1"/>
    <col min="13841" max="13843" width="6" style="101" customWidth="1"/>
    <col min="13844" max="13844" width="5.875" style="101" customWidth="1"/>
    <col min="13845" max="13845" width="7.5" style="101" customWidth="1"/>
    <col min="13846" max="13846" width="32.125" style="101" customWidth="1"/>
    <col min="13847" max="13847" width="10.625" style="101" customWidth="1"/>
    <col min="13848" max="13851" width="8.875" style="101"/>
    <col min="13852" max="13852" width="25" style="101" customWidth="1"/>
    <col min="13853" max="14081" width="8.875" style="101"/>
    <col min="14082" max="14082" width="9.5" style="101" customWidth="1"/>
    <col min="14083" max="14083" width="9.625" style="101" customWidth="1"/>
    <col min="14084" max="14084" width="5.875" style="101" customWidth="1"/>
    <col min="14085" max="14085" width="9" style="101" customWidth="1"/>
    <col min="14086" max="14086" width="32.125" style="101" customWidth="1"/>
    <col min="14087" max="14087" width="7.5" style="101" customWidth="1"/>
    <col min="14088" max="14088" width="6" style="101" customWidth="1"/>
    <col min="14089" max="14089" width="7.5" style="101" customWidth="1"/>
    <col min="14090" max="14090" width="5.875" style="101" customWidth="1"/>
    <col min="14091" max="14091" width="9.375" style="101" customWidth="1"/>
    <col min="14092" max="14092" width="32" style="101" customWidth="1"/>
    <col min="14093" max="14093" width="9.625" style="101" customWidth="1"/>
    <col min="14094" max="14094" width="5.875" style="101" customWidth="1"/>
    <col min="14095" max="14095" width="7.5" style="101" customWidth="1"/>
    <col min="14096" max="14096" width="32.125" style="101" customWidth="1"/>
    <col min="14097" max="14099" width="6" style="101" customWidth="1"/>
    <col min="14100" max="14100" width="5.875" style="101" customWidth="1"/>
    <col min="14101" max="14101" width="7.5" style="101" customWidth="1"/>
    <col min="14102" max="14102" width="32.125" style="101" customWidth="1"/>
    <col min="14103" max="14103" width="10.625" style="101" customWidth="1"/>
    <col min="14104" max="14107" width="8.875" style="101"/>
    <col min="14108" max="14108" width="25" style="101" customWidth="1"/>
    <col min="14109" max="14337" width="8.875" style="101"/>
    <col min="14338" max="14338" width="9.5" style="101" customWidth="1"/>
    <col min="14339" max="14339" width="9.625" style="101" customWidth="1"/>
    <col min="14340" max="14340" width="5.875" style="101" customWidth="1"/>
    <col min="14341" max="14341" width="9" style="101" customWidth="1"/>
    <col min="14342" max="14342" width="32.125" style="101" customWidth="1"/>
    <col min="14343" max="14343" width="7.5" style="101" customWidth="1"/>
    <col min="14344" max="14344" width="6" style="101" customWidth="1"/>
    <col min="14345" max="14345" width="7.5" style="101" customWidth="1"/>
    <col min="14346" max="14346" width="5.875" style="101" customWidth="1"/>
    <col min="14347" max="14347" width="9.375" style="101" customWidth="1"/>
    <col min="14348" max="14348" width="32" style="101" customWidth="1"/>
    <col min="14349" max="14349" width="9.625" style="101" customWidth="1"/>
    <col min="14350" max="14350" width="5.875" style="101" customWidth="1"/>
    <col min="14351" max="14351" width="7.5" style="101" customWidth="1"/>
    <col min="14352" max="14352" width="32.125" style="101" customWidth="1"/>
    <col min="14353" max="14355" width="6" style="101" customWidth="1"/>
    <col min="14356" max="14356" width="5.875" style="101" customWidth="1"/>
    <col min="14357" max="14357" width="7.5" style="101" customWidth="1"/>
    <col min="14358" max="14358" width="32.125" style="101" customWidth="1"/>
    <col min="14359" max="14359" width="10.625" style="101" customWidth="1"/>
    <col min="14360" max="14363" width="8.875" style="101"/>
    <col min="14364" max="14364" width="25" style="101" customWidth="1"/>
    <col min="14365" max="14593" width="8.875" style="101"/>
    <col min="14594" max="14594" width="9.5" style="101" customWidth="1"/>
    <col min="14595" max="14595" width="9.625" style="101" customWidth="1"/>
    <col min="14596" max="14596" width="5.875" style="101" customWidth="1"/>
    <col min="14597" max="14597" width="9" style="101" customWidth="1"/>
    <col min="14598" max="14598" width="32.125" style="101" customWidth="1"/>
    <col min="14599" max="14599" width="7.5" style="101" customWidth="1"/>
    <col min="14600" max="14600" width="6" style="101" customWidth="1"/>
    <col min="14601" max="14601" width="7.5" style="101" customWidth="1"/>
    <col min="14602" max="14602" width="5.875" style="101" customWidth="1"/>
    <col min="14603" max="14603" width="9.375" style="101" customWidth="1"/>
    <col min="14604" max="14604" width="32" style="101" customWidth="1"/>
    <col min="14605" max="14605" width="9.625" style="101" customWidth="1"/>
    <col min="14606" max="14606" width="5.875" style="101" customWidth="1"/>
    <col min="14607" max="14607" width="7.5" style="101" customWidth="1"/>
    <col min="14608" max="14608" width="32.125" style="101" customWidth="1"/>
    <col min="14609" max="14611" width="6" style="101" customWidth="1"/>
    <col min="14612" max="14612" width="5.875" style="101" customWidth="1"/>
    <col min="14613" max="14613" width="7.5" style="101" customWidth="1"/>
    <col min="14614" max="14614" width="32.125" style="101" customWidth="1"/>
    <col min="14615" max="14615" width="10.625" style="101" customWidth="1"/>
    <col min="14616" max="14619" width="8.875" style="101"/>
    <col min="14620" max="14620" width="25" style="101" customWidth="1"/>
    <col min="14621" max="14849" width="8.875" style="101"/>
    <col min="14850" max="14850" width="9.5" style="101" customWidth="1"/>
    <col min="14851" max="14851" width="9.625" style="101" customWidth="1"/>
    <col min="14852" max="14852" width="5.875" style="101" customWidth="1"/>
    <col min="14853" max="14853" width="9" style="101" customWidth="1"/>
    <col min="14854" max="14854" width="32.125" style="101" customWidth="1"/>
    <col min="14855" max="14855" width="7.5" style="101" customWidth="1"/>
    <col min="14856" max="14856" width="6" style="101" customWidth="1"/>
    <col min="14857" max="14857" width="7.5" style="101" customWidth="1"/>
    <col min="14858" max="14858" width="5.875" style="101" customWidth="1"/>
    <col min="14859" max="14859" width="9.375" style="101" customWidth="1"/>
    <col min="14860" max="14860" width="32" style="101" customWidth="1"/>
    <col min="14861" max="14861" width="9.625" style="101" customWidth="1"/>
    <col min="14862" max="14862" width="5.875" style="101" customWidth="1"/>
    <col min="14863" max="14863" width="7.5" style="101" customWidth="1"/>
    <col min="14864" max="14864" width="32.125" style="101" customWidth="1"/>
    <col min="14865" max="14867" width="6" style="101" customWidth="1"/>
    <col min="14868" max="14868" width="5.875" style="101" customWidth="1"/>
    <col min="14869" max="14869" width="7.5" style="101" customWidth="1"/>
    <col min="14870" max="14870" width="32.125" style="101" customWidth="1"/>
    <col min="14871" max="14871" width="10.625" style="101" customWidth="1"/>
    <col min="14872" max="14875" width="8.875" style="101"/>
    <col min="14876" max="14876" width="25" style="101" customWidth="1"/>
    <col min="14877" max="15105" width="8.875" style="101"/>
    <col min="15106" max="15106" width="9.5" style="101" customWidth="1"/>
    <col min="15107" max="15107" width="9.625" style="101" customWidth="1"/>
    <col min="15108" max="15108" width="5.875" style="101" customWidth="1"/>
    <col min="15109" max="15109" width="9" style="101" customWidth="1"/>
    <col min="15110" max="15110" width="32.125" style="101" customWidth="1"/>
    <col min="15111" max="15111" width="7.5" style="101" customWidth="1"/>
    <col min="15112" max="15112" width="6" style="101" customWidth="1"/>
    <col min="15113" max="15113" width="7.5" style="101" customWidth="1"/>
    <col min="15114" max="15114" width="5.875" style="101" customWidth="1"/>
    <col min="15115" max="15115" width="9.375" style="101" customWidth="1"/>
    <col min="15116" max="15116" width="32" style="101" customWidth="1"/>
    <col min="15117" max="15117" width="9.625" style="101" customWidth="1"/>
    <col min="15118" max="15118" width="5.875" style="101" customWidth="1"/>
    <col min="15119" max="15119" width="7.5" style="101" customWidth="1"/>
    <col min="15120" max="15120" width="32.125" style="101" customWidth="1"/>
    <col min="15121" max="15123" width="6" style="101" customWidth="1"/>
    <col min="15124" max="15124" width="5.875" style="101" customWidth="1"/>
    <col min="15125" max="15125" width="7.5" style="101" customWidth="1"/>
    <col min="15126" max="15126" width="32.125" style="101" customWidth="1"/>
    <col min="15127" max="15127" width="10.625" style="101" customWidth="1"/>
    <col min="15128" max="15131" width="8.875" style="101"/>
    <col min="15132" max="15132" width="25" style="101" customWidth="1"/>
    <col min="15133" max="15361" width="8.875" style="101"/>
    <col min="15362" max="15362" width="9.5" style="101" customWidth="1"/>
    <col min="15363" max="15363" width="9.625" style="101" customWidth="1"/>
    <col min="15364" max="15364" width="5.875" style="101" customWidth="1"/>
    <col min="15365" max="15365" width="9" style="101" customWidth="1"/>
    <col min="15366" max="15366" width="32.125" style="101" customWidth="1"/>
    <col min="15367" max="15367" width="7.5" style="101" customWidth="1"/>
    <col min="15368" max="15368" width="6" style="101" customWidth="1"/>
    <col min="15369" max="15369" width="7.5" style="101" customWidth="1"/>
    <col min="15370" max="15370" width="5.875" style="101" customWidth="1"/>
    <col min="15371" max="15371" width="9.375" style="101" customWidth="1"/>
    <col min="15372" max="15372" width="32" style="101" customWidth="1"/>
    <col min="15373" max="15373" width="9.625" style="101" customWidth="1"/>
    <col min="15374" max="15374" width="5.875" style="101" customWidth="1"/>
    <col min="15375" max="15375" width="7.5" style="101" customWidth="1"/>
    <col min="15376" max="15376" width="32.125" style="101" customWidth="1"/>
    <col min="15377" max="15379" width="6" style="101" customWidth="1"/>
    <col min="15380" max="15380" width="5.875" style="101" customWidth="1"/>
    <col min="15381" max="15381" width="7.5" style="101" customWidth="1"/>
    <col min="15382" max="15382" width="32.125" style="101" customWidth="1"/>
    <col min="15383" max="15383" width="10.625" style="101" customWidth="1"/>
    <col min="15384" max="15387" width="8.875" style="101"/>
    <col min="15388" max="15388" width="25" style="101" customWidth="1"/>
    <col min="15389" max="15617" width="8.875" style="101"/>
    <col min="15618" max="15618" width="9.5" style="101" customWidth="1"/>
    <col min="15619" max="15619" width="9.625" style="101" customWidth="1"/>
    <col min="15620" max="15620" width="5.875" style="101" customWidth="1"/>
    <col min="15621" max="15621" width="9" style="101" customWidth="1"/>
    <col min="15622" max="15622" width="32.125" style="101" customWidth="1"/>
    <col min="15623" max="15623" width="7.5" style="101" customWidth="1"/>
    <col min="15624" max="15624" width="6" style="101" customWidth="1"/>
    <col min="15625" max="15625" width="7.5" style="101" customWidth="1"/>
    <col min="15626" max="15626" width="5.875" style="101" customWidth="1"/>
    <col min="15627" max="15627" width="9.375" style="101" customWidth="1"/>
    <col min="15628" max="15628" width="32" style="101" customWidth="1"/>
    <col min="15629" max="15629" width="9.625" style="101" customWidth="1"/>
    <col min="15630" max="15630" width="5.875" style="101" customWidth="1"/>
    <col min="15631" max="15631" width="7.5" style="101" customWidth="1"/>
    <col min="15632" max="15632" width="32.125" style="101" customWidth="1"/>
    <col min="15633" max="15635" width="6" style="101" customWidth="1"/>
    <col min="15636" max="15636" width="5.875" style="101" customWidth="1"/>
    <col min="15637" max="15637" width="7.5" style="101" customWidth="1"/>
    <col min="15638" max="15638" width="32.125" style="101" customWidth="1"/>
    <col min="15639" max="15639" width="10.625" style="101" customWidth="1"/>
    <col min="15640" max="15643" width="8.875" style="101"/>
    <col min="15644" max="15644" width="25" style="101" customWidth="1"/>
    <col min="15645" max="15873" width="8.875" style="101"/>
    <col min="15874" max="15874" width="9.5" style="101" customWidth="1"/>
    <col min="15875" max="15875" width="9.625" style="101" customWidth="1"/>
    <col min="15876" max="15876" width="5.875" style="101" customWidth="1"/>
    <col min="15877" max="15877" width="9" style="101" customWidth="1"/>
    <col min="15878" max="15878" width="32.125" style="101" customWidth="1"/>
    <col min="15879" max="15879" width="7.5" style="101" customWidth="1"/>
    <col min="15880" max="15880" width="6" style="101" customWidth="1"/>
    <col min="15881" max="15881" width="7.5" style="101" customWidth="1"/>
    <col min="15882" max="15882" width="5.875" style="101" customWidth="1"/>
    <col min="15883" max="15883" width="9.375" style="101" customWidth="1"/>
    <col min="15884" max="15884" width="32" style="101" customWidth="1"/>
    <col min="15885" max="15885" width="9.625" style="101" customWidth="1"/>
    <col min="15886" max="15886" width="5.875" style="101" customWidth="1"/>
    <col min="15887" max="15887" width="7.5" style="101" customWidth="1"/>
    <col min="15888" max="15888" width="32.125" style="101" customWidth="1"/>
    <col min="15889" max="15891" width="6" style="101" customWidth="1"/>
    <col min="15892" max="15892" width="5.875" style="101" customWidth="1"/>
    <col min="15893" max="15893" width="7.5" style="101" customWidth="1"/>
    <col min="15894" max="15894" width="32.125" style="101" customWidth="1"/>
    <col min="15895" max="15895" width="10.625" style="101" customWidth="1"/>
    <col min="15896" max="15899" width="8.875" style="101"/>
    <col min="15900" max="15900" width="25" style="101" customWidth="1"/>
    <col min="15901" max="16129" width="8.875" style="101"/>
    <col min="16130" max="16130" width="9.5" style="101" customWidth="1"/>
    <col min="16131" max="16131" width="9.625" style="101" customWidth="1"/>
    <col min="16132" max="16132" width="5.875" style="101" customWidth="1"/>
    <col min="16133" max="16133" width="9" style="101" customWidth="1"/>
    <col min="16134" max="16134" width="32.125" style="101" customWidth="1"/>
    <col min="16135" max="16135" width="7.5" style="101" customWidth="1"/>
    <col min="16136" max="16136" width="6" style="101" customWidth="1"/>
    <col min="16137" max="16137" width="7.5" style="101" customWidth="1"/>
    <col min="16138" max="16138" width="5.875" style="101" customWidth="1"/>
    <col min="16139" max="16139" width="9.375" style="101" customWidth="1"/>
    <col min="16140" max="16140" width="32" style="101" customWidth="1"/>
    <col min="16141" max="16141" width="9.625" style="101" customWidth="1"/>
    <col min="16142" max="16142" width="5.875" style="101" customWidth="1"/>
    <col min="16143" max="16143" width="7.5" style="101" customWidth="1"/>
    <col min="16144" max="16144" width="32.125" style="101" customWidth="1"/>
    <col min="16145" max="16147" width="6" style="101" customWidth="1"/>
    <col min="16148" max="16148" width="5.875" style="101" customWidth="1"/>
    <col min="16149" max="16149" width="7.5" style="101" customWidth="1"/>
    <col min="16150" max="16150" width="32.125" style="101" customWidth="1"/>
    <col min="16151" max="16151" width="10.625" style="101" customWidth="1"/>
    <col min="16152" max="16155" width="8.875" style="101"/>
    <col min="16156" max="16156" width="25" style="101" customWidth="1"/>
    <col min="16157" max="16384" width="8.875" style="101"/>
  </cols>
  <sheetData>
    <row r="1" spans="2:33" ht="57" customHeight="1">
      <c r="B1" s="901" t="s">
        <v>225</v>
      </c>
      <c r="C1" s="901"/>
      <c r="D1" s="901"/>
      <c r="E1" s="901"/>
      <c r="F1" s="901"/>
      <c r="G1" s="901"/>
      <c r="H1" s="901"/>
      <c r="I1" s="901"/>
      <c r="J1" s="901"/>
      <c r="K1" s="901"/>
      <c r="L1" s="901"/>
      <c r="M1" s="901"/>
      <c r="N1" s="901"/>
      <c r="O1" s="901"/>
      <c r="P1" s="901"/>
      <c r="Q1" s="901"/>
      <c r="R1" s="901"/>
      <c r="S1" s="901"/>
      <c r="T1" s="901"/>
      <c r="U1" s="901"/>
      <c r="V1" s="901"/>
      <c r="W1" s="901"/>
    </row>
    <row r="2" spans="2:33">
      <c r="B2" s="108">
        <v>0.30208333333333298</v>
      </c>
      <c r="C2" s="902" t="s">
        <v>226</v>
      </c>
      <c r="D2" s="903"/>
      <c r="E2" s="903"/>
      <c r="F2" s="903"/>
      <c r="G2" s="903"/>
      <c r="H2" s="903"/>
      <c r="I2" s="903"/>
      <c r="J2" s="903"/>
      <c r="K2" s="903"/>
      <c r="L2" s="904"/>
      <c r="M2" s="902" t="s">
        <v>226</v>
      </c>
      <c r="N2" s="903"/>
      <c r="O2" s="903"/>
      <c r="P2" s="903"/>
      <c r="Q2" s="903"/>
      <c r="R2" s="903"/>
      <c r="S2" s="903"/>
      <c r="T2" s="903"/>
      <c r="U2" s="903"/>
      <c r="V2" s="904"/>
      <c r="W2" s="191">
        <f t="shared" ref="W2:W25" si="0">B2</f>
        <v>0.30208333333333298</v>
      </c>
      <c r="Z2" s="980" t="s">
        <v>206</v>
      </c>
      <c r="AA2" s="354">
        <v>1</v>
      </c>
      <c r="AB2" s="354" t="s">
        <v>169</v>
      </c>
      <c r="AE2" s="101" t="s">
        <v>191</v>
      </c>
      <c r="AF2" s="101" t="s">
        <v>171</v>
      </c>
      <c r="AG2" s="101" t="s">
        <v>169</v>
      </c>
    </row>
    <row r="3" spans="2:33">
      <c r="B3" s="111">
        <v>0.33333333333333331</v>
      </c>
      <c r="C3" s="914" t="s">
        <v>229</v>
      </c>
      <c r="D3" s="915"/>
      <c r="E3" s="915"/>
      <c r="F3" s="915"/>
      <c r="G3" s="915"/>
      <c r="H3" s="915"/>
      <c r="I3" s="915"/>
      <c r="J3" s="915"/>
      <c r="K3" s="915"/>
      <c r="L3" s="916"/>
      <c r="M3" s="917" t="s">
        <v>229</v>
      </c>
      <c r="N3" s="915"/>
      <c r="O3" s="915"/>
      <c r="P3" s="915"/>
      <c r="Q3" s="915"/>
      <c r="R3" s="915"/>
      <c r="S3" s="915"/>
      <c r="T3" s="915"/>
      <c r="U3" s="915"/>
      <c r="V3" s="918"/>
      <c r="W3" s="191">
        <f>B3</f>
        <v>0.33333333333333331</v>
      </c>
      <c r="Z3" s="981"/>
      <c r="AA3" s="354">
        <v>2</v>
      </c>
      <c r="AB3" s="355" t="s">
        <v>153</v>
      </c>
      <c r="AD3" s="213"/>
      <c r="AE3" s="213" t="s">
        <v>191</v>
      </c>
      <c r="AF3" s="213" t="s">
        <v>173</v>
      </c>
      <c r="AG3" s="213" t="s">
        <v>172</v>
      </c>
    </row>
    <row r="4" spans="2:33" ht="28.5">
      <c r="B4" s="109"/>
      <c r="C4" s="905" t="s">
        <v>174</v>
      </c>
      <c r="D4" s="906"/>
      <c r="E4" s="906"/>
      <c r="F4" s="906"/>
      <c r="G4" s="906"/>
      <c r="H4" s="906"/>
      <c r="I4" s="906"/>
      <c r="J4" s="906"/>
      <c r="K4" s="906"/>
      <c r="L4" s="907"/>
      <c r="M4" s="908" t="s">
        <v>227</v>
      </c>
      <c r="N4" s="909"/>
      <c r="O4" s="909"/>
      <c r="P4" s="909"/>
      <c r="Q4" s="909"/>
      <c r="R4" s="909"/>
      <c r="S4" s="909"/>
      <c r="T4" s="909"/>
      <c r="U4" s="909"/>
      <c r="V4" s="910"/>
      <c r="W4" s="192"/>
      <c r="Z4" s="981"/>
      <c r="AA4" s="354">
        <v>3</v>
      </c>
      <c r="AB4" s="354" t="s">
        <v>172</v>
      </c>
      <c r="AD4" s="213"/>
      <c r="AE4" s="213" t="s">
        <v>191</v>
      </c>
      <c r="AF4" s="213" t="s">
        <v>175</v>
      </c>
      <c r="AG4" s="214" t="s">
        <v>151</v>
      </c>
    </row>
    <row r="5" spans="2:33" ht="24">
      <c r="B5" s="110">
        <v>0.33333333333333298</v>
      </c>
      <c r="C5" s="919" t="s">
        <v>228</v>
      </c>
      <c r="D5" s="911" t="s">
        <v>407</v>
      </c>
      <c r="E5" s="911"/>
      <c r="F5" s="911"/>
      <c r="G5" s="911"/>
      <c r="H5" s="911"/>
      <c r="I5" s="911"/>
      <c r="J5" s="911"/>
      <c r="K5" s="911"/>
      <c r="L5" s="912"/>
      <c r="M5" s="921" t="s">
        <v>228</v>
      </c>
      <c r="N5" s="911" t="s">
        <v>404</v>
      </c>
      <c r="O5" s="911"/>
      <c r="P5" s="911"/>
      <c r="Q5" s="911"/>
      <c r="R5" s="911"/>
      <c r="S5" s="911"/>
      <c r="T5" s="911"/>
      <c r="U5" s="911"/>
      <c r="V5" s="913"/>
      <c r="W5" s="193">
        <f t="shared" si="0"/>
        <v>0.33333333333333298</v>
      </c>
      <c r="Z5" s="981"/>
      <c r="AA5" s="354">
        <v>4</v>
      </c>
      <c r="AB5" s="354" t="s">
        <v>151</v>
      </c>
      <c r="AD5" s="213"/>
      <c r="AE5" s="213" t="s">
        <v>194</v>
      </c>
      <c r="AF5" s="214" t="s">
        <v>176</v>
      </c>
      <c r="AG5" s="214" t="s">
        <v>155</v>
      </c>
    </row>
    <row r="6" spans="2:33" ht="24">
      <c r="B6" s="110">
        <v>0.34375</v>
      </c>
      <c r="C6" s="920"/>
      <c r="D6" s="911" t="s">
        <v>405</v>
      </c>
      <c r="E6" s="911"/>
      <c r="F6" s="911"/>
      <c r="G6" s="911"/>
      <c r="H6" s="911"/>
      <c r="I6" s="911"/>
      <c r="J6" s="911"/>
      <c r="K6" s="911"/>
      <c r="L6" s="912"/>
      <c r="M6" s="922"/>
      <c r="N6" s="911" t="s">
        <v>406</v>
      </c>
      <c r="O6" s="911"/>
      <c r="P6" s="911"/>
      <c r="Q6" s="911"/>
      <c r="R6" s="911"/>
      <c r="S6" s="911"/>
      <c r="T6" s="911"/>
      <c r="U6" s="911"/>
      <c r="V6" s="913"/>
      <c r="W6" s="194">
        <f t="shared" si="0"/>
        <v>0.34375</v>
      </c>
      <c r="Z6" s="982"/>
      <c r="AA6" s="354">
        <v>5</v>
      </c>
      <c r="AB6" s="356" t="s">
        <v>371</v>
      </c>
      <c r="AD6" s="213"/>
      <c r="AE6" s="214" t="s">
        <v>194</v>
      </c>
      <c r="AF6" s="214" t="s">
        <v>177</v>
      </c>
      <c r="AG6" s="214" t="s">
        <v>403</v>
      </c>
    </row>
    <row r="7" spans="2:33">
      <c r="B7" s="111">
        <v>0.3576388888888889</v>
      </c>
      <c r="C7" s="914" t="s">
        <v>230</v>
      </c>
      <c r="D7" s="915"/>
      <c r="E7" s="915"/>
      <c r="F7" s="915"/>
      <c r="G7" s="915"/>
      <c r="H7" s="915"/>
      <c r="I7" s="915"/>
      <c r="J7" s="915"/>
      <c r="K7" s="915"/>
      <c r="L7" s="916"/>
      <c r="M7" s="917" t="s">
        <v>230</v>
      </c>
      <c r="N7" s="915"/>
      <c r="O7" s="915"/>
      <c r="P7" s="915"/>
      <c r="Q7" s="915"/>
      <c r="R7" s="915"/>
      <c r="S7" s="915"/>
      <c r="T7" s="915"/>
      <c r="U7" s="915"/>
      <c r="V7" s="918"/>
      <c r="W7" s="191">
        <f t="shared" si="0"/>
        <v>0.3576388888888889</v>
      </c>
      <c r="Z7" s="980" t="s">
        <v>216</v>
      </c>
      <c r="AA7" s="354">
        <v>6</v>
      </c>
      <c r="AB7" s="354" t="s">
        <v>152</v>
      </c>
      <c r="AD7" s="214"/>
      <c r="AE7" s="214" t="s">
        <v>191</v>
      </c>
      <c r="AF7" s="214" t="s">
        <v>178</v>
      </c>
      <c r="AG7" s="214" t="s">
        <v>152</v>
      </c>
    </row>
    <row r="8" spans="2:33" ht="28.5">
      <c r="B8" s="112">
        <v>0.36805555555555558</v>
      </c>
      <c r="C8" s="923" t="s">
        <v>231</v>
      </c>
      <c r="D8" s="924"/>
      <c r="E8" s="924"/>
      <c r="F8" s="924"/>
      <c r="G8" s="924"/>
      <c r="H8" s="924"/>
      <c r="I8" s="924"/>
      <c r="J8" s="924"/>
      <c r="K8" s="924"/>
      <c r="L8" s="925"/>
      <c r="M8" s="926" t="s">
        <v>231</v>
      </c>
      <c r="N8" s="924"/>
      <c r="O8" s="924"/>
      <c r="P8" s="924"/>
      <c r="Q8" s="924"/>
      <c r="R8" s="924"/>
      <c r="S8" s="924"/>
      <c r="T8" s="924"/>
      <c r="U8" s="924"/>
      <c r="V8" s="927"/>
      <c r="W8" s="195">
        <f t="shared" si="0"/>
        <v>0.36805555555555558</v>
      </c>
      <c r="Z8" s="981"/>
      <c r="AA8" s="354">
        <v>7</v>
      </c>
      <c r="AB8" s="354" t="s">
        <v>367</v>
      </c>
      <c r="AD8" s="214"/>
      <c r="AE8" s="214" t="s">
        <v>191</v>
      </c>
      <c r="AF8" s="214" t="s">
        <v>179</v>
      </c>
      <c r="AG8" s="214" t="s">
        <v>147</v>
      </c>
    </row>
    <row r="9" spans="2:33" ht="30" customHeight="1">
      <c r="B9" s="113" t="s">
        <v>232</v>
      </c>
      <c r="C9" s="928" t="s">
        <v>233</v>
      </c>
      <c r="D9" s="928"/>
      <c r="E9" s="928"/>
      <c r="F9" s="928"/>
      <c r="G9" s="928"/>
      <c r="H9" s="928"/>
      <c r="I9" s="928"/>
      <c r="J9" s="928"/>
      <c r="K9" s="928"/>
      <c r="L9" s="929"/>
      <c r="M9" s="930" t="s">
        <v>233</v>
      </c>
      <c r="N9" s="928"/>
      <c r="O9" s="928"/>
      <c r="P9" s="928"/>
      <c r="Q9" s="928"/>
      <c r="R9" s="928"/>
      <c r="S9" s="928"/>
      <c r="T9" s="928"/>
      <c r="U9" s="928"/>
      <c r="V9" s="929"/>
      <c r="W9" s="196" t="str">
        <f t="shared" si="0"/>
        <v>開始時刻</v>
      </c>
      <c r="Z9" s="981"/>
      <c r="AA9" s="354">
        <v>8</v>
      </c>
      <c r="AB9" s="354" t="s">
        <v>143</v>
      </c>
      <c r="AD9" s="213"/>
      <c r="AE9" s="213" t="s">
        <v>191</v>
      </c>
      <c r="AF9" s="213" t="s">
        <v>180</v>
      </c>
      <c r="AG9" s="214" t="s">
        <v>154</v>
      </c>
    </row>
    <row r="10" spans="2:33">
      <c r="B10" s="114">
        <v>0.37847222222222199</v>
      </c>
      <c r="C10" s="115" t="s">
        <v>234</v>
      </c>
      <c r="D10" s="116" t="s">
        <v>191</v>
      </c>
      <c r="E10" s="117">
        <v>1</v>
      </c>
      <c r="F10" s="118" t="str">
        <f>VLOOKUP(E10,$AA$2:$AB$25,2)</f>
        <v>塩二小ソニック</v>
      </c>
      <c r="G10" s="119"/>
      <c r="H10" s="120" t="s">
        <v>235</v>
      </c>
      <c r="I10" s="172"/>
      <c r="J10" s="173" t="s">
        <v>191</v>
      </c>
      <c r="K10" s="117">
        <v>2</v>
      </c>
      <c r="L10" s="118" t="str">
        <f>VLOOKUP(K10,$AA$2:$AB$25,2)</f>
        <v>岩沼西ファイターズ</v>
      </c>
      <c r="M10" s="115" t="s">
        <v>234</v>
      </c>
      <c r="N10" s="116" t="s">
        <v>191</v>
      </c>
      <c r="O10" s="117">
        <v>3</v>
      </c>
      <c r="P10" s="118" t="str">
        <f>VLOOKUP(O10,$AA$2:$AB$25,2)</f>
        <v>TRY-PAC</v>
      </c>
      <c r="Q10" s="119"/>
      <c r="R10" s="120" t="s">
        <v>235</v>
      </c>
      <c r="S10" s="172"/>
      <c r="T10" s="173" t="s">
        <v>191</v>
      </c>
      <c r="U10" s="117">
        <v>4</v>
      </c>
      <c r="V10" s="118" t="str">
        <f>VLOOKUP(U10,$AA$2:$AB$25,2)</f>
        <v>松陵ヤンキーズ</v>
      </c>
      <c r="W10" s="193">
        <f t="shared" si="0"/>
        <v>0.37847222222222199</v>
      </c>
      <c r="Z10" s="981"/>
      <c r="AA10" s="354">
        <v>9</v>
      </c>
      <c r="AB10" s="354" t="s">
        <v>147</v>
      </c>
      <c r="AD10" s="213"/>
      <c r="AE10" s="213" t="s">
        <v>194</v>
      </c>
      <c r="AF10" s="216" t="s">
        <v>181</v>
      </c>
      <c r="AG10" s="214" t="s">
        <v>143</v>
      </c>
    </row>
    <row r="11" spans="2:33">
      <c r="B11" s="121">
        <f t="shared" ref="B11:B18" si="1">B10+$C$59</f>
        <v>0.38541666666666641</v>
      </c>
      <c r="C11" s="122" t="s">
        <v>236</v>
      </c>
      <c r="D11" s="123" t="s">
        <v>237</v>
      </c>
      <c r="E11" s="124">
        <v>8</v>
      </c>
      <c r="F11" s="118" t="str">
        <f>VLOOKUP(E11,$AA$2:$AB$25,2)</f>
        <v>Pchans</v>
      </c>
      <c r="G11" s="125"/>
      <c r="H11" s="125" t="s">
        <v>235</v>
      </c>
      <c r="I11" s="174"/>
      <c r="J11" s="173" t="s">
        <v>237</v>
      </c>
      <c r="K11" s="124">
        <v>9</v>
      </c>
      <c r="L11" s="118" t="str">
        <f>VLOOKUP(K11,$AA$2:$AB$25,2)</f>
        <v>荒町フェニックス</v>
      </c>
      <c r="M11" s="122" t="s">
        <v>236</v>
      </c>
      <c r="N11" s="123" t="s">
        <v>237</v>
      </c>
      <c r="O11" s="124">
        <v>6</v>
      </c>
      <c r="P11" s="118" t="str">
        <f>VLOOKUP(O11,$AA$2:$AB$25,2)</f>
        <v>原小ファイターズ</v>
      </c>
      <c r="Q11" s="125"/>
      <c r="R11" s="125" t="s">
        <v>235</v>
      </c>
      <c r="S11" s="174"/>
      <c r="T11" s="173" t="s">
        <v>237</v>
      </c>
      <c r="U11" s="124">
        <v>7</v>
      </c>
      <c r="V11" s="118" t="str">
        <f>VLOOKUP(U11,$AA$2:$AB$25,2)</f>
        <v>ひがまつ　ブルーインパルス</v>
      </c>
      <c r="W11" s="194">
        <f t="shared" si="0"/>
        <v>0.38541666666666641</v>
      </c>
      <c r="Z11" s="982"/>
      <c r="AA11" s="354">
        <v>10</v>
      </c>
      <c r="AB11" s="354" t="s">
        <v>155</v>
      </c>
      <c r="AD11" s="213"/>
      <c r="AE11" s="214" t="s">
        <v>194</v>
      </c>
      <c r="AF11" s="216" t="s">
        <v>183</v>
      </c>
      <c r="AG11" s="214" t="s">
        <v>153</v>
      </c>
    </row>
    <row r="12" spans="2:33" s="99" customFormat="1" ht="24">
      <c r="B12" s="121">
        <f t="shared" si="1"/>
        <v>0.39236111111111083</v>
      </c>
      <c r="C12" s="122" t="s">
        <v>238</v>
      </c>
      <c r="D12" s="123" t="s">
        <v>191</v>
      </c>
      <c r="E12" s="124">
        <v>1</v>
      </c>
      <c r="F12" s="118" t="str">
        <f>VLOOKUP(E12,$AA$2:$AB$25,2)</f>
        <v>塩二小ソニック</v>
      </c>
      <c r="G12" s="120"/>
      <c r="H12" s="120" t="s">
        <v>235</v>
      </c>
      <c r="I12" s="172"/>
      <c r="J12" s="173" t="s">
        <v>191</v>
      </c>
      <c r="K12" s="124">
        <v>5</v>
      </c>
      <c r="L12" s="118" t="str">
        <f>VLOOKUP(K12,$AA$2:$AB$25,2)</f>
        <v>館ジャングルー</v>
      </c>
      <c r="M12" s="931" t="s">
        <v>239</v>
      </c>
      <c r="N12" s="932"/>
      <c r="O12" s="932"/>
      <c r="P12" s="932"/>
      <c r="Q12" s="932"/>
      <c r="R12" s="932"/>
      <c r="S12" s="932"/>
      <c r="T12" s="932"/>
      <c r="U12" s="932"/>
      <c r="V12" s="933"/>
      <c r="W12" s="194">
        <f t="shared" si="0"/>
        <v>0.39236111111111083</v>
      </c>
      <c r="AD12" s="218"/>
      <c r="AE12" s="99" t="s">
        <v>191</v>
      </c>
      <c r="AF12" s="99" t="s">
        <v>382</v>
      </c>
      <c r="AG12" s="99" t="s">
        <v>200</v>
      </c>
    </row>
    <row r="13" spans="2:33" s="99" customFormat="1">
      <c r="B13" s="121">
        <f t="shared" si="1"/>
        <v>0.39930555555555525</v>
      </c>
      <c r="C13" s="122" t="s">
        <v>240</v>
      </c>
      <c r="D13" s="123" t="s">
        <v>237</v>
      </c>
      <c r="E13" s="126">
        <v>7</v>
      </c>
      <c r="F13" s="118" t="str">
        <f>VLOOKUP(E13,$AA$2:$AB$25,2)</f>
        <v>ひがまつ　ブルーインパルス</v>
      </c>
      <c r="G13" s="125"/>
      <c r="H13" s="125" t="s">
        <v>235</v>
      </c>
      <c r="I13" s="174"/>
      <c r="J13" s="173" t="s">
        <v>237</v>
      </c>
      <c r="K13" s="124">
        <v>9</v>
      </c>
      <c r="L13" s="118" t="str">
        <f>VLOOKUP(K13,$AA$2:$AB$25,2)</f>
        <v>荒町フェニックス</v>
      </c>
      <c r="M13" s="122" t="s">
        <v>238</v>
      </c>
      <c r="N13" s="123" t="s">
        <v>237</v>
      </c>
      <c r="O13" s="126">
        <v>6</v>
      </c>
      <c r="P13" s="118" t="str">
        <f>VLOOKUP(O13,$AA$2:$AB$25,2)</f>
        <v>原小ファイターズ</v>
      </c>
      <c r="Q13" s="125"/>
      <c r="R13" s="125" t="s">
        <v>235</v>
      </c>
      <c r="S13" s="174"/>
      <c r="T13" s="173" t="s">
        <v>237</v>
      </c>
      <c r="U13" s="124">
        <v>8</v>
      </c>
      <c r="V13" s="118" t="str">
        <f>VLOOKUP(U13,$AA$2:$AB$25,2)</f>
        <v>Pchans</v>
      </c>
      <c r="W13" s="194">
        <f t="shared" si="0"/>
        <v>0.39930555555555525</v>
      </c>
      <c r="AD13" s="218"/>
    </row>
    <row r="14" spans="2:33" s="99" customFormat="1">
      <c r="B14" s="121">
        <f t="shared" si="1"/>
        <v>0.40624999999999967</v>
      </c>
      <c r="C14" s="122" t="s">
        <v>241</v>
      </c>
      <c r="D14" s="123" t="s">
        <v>191</v>
      </c>
      <c r="E14" s="126">
        <v>4</v>
      </c>
      <c r="F14" s="118" t="str">
        <f>VLOOKUP(E14,$AA$2:$AB$25,2)</f>
        <v>松陵ヤンキーズ</v>
      </c>
      <c r="G14" s="125"/>
      <c r="H14" s="125" t="s">
        <v>235</v>
      </c>
      <c r="I14" s="174"/>
      <c r="J14" s="173" t="s">
        <v>191</v>
      </c>
      <c r="K14" s="126">
        <v>5</v>
      </c>
      <c r="L14" s="118" t="str">
        <f>VLOOKUP(K14,$AA$2:$AB$25,2)</f>
        <v>館ジャングルー</v>
      </c>
      <c r="M14" s="122" t="s">
        <v>240</v>
      </c>
      <c r="N14" s="123" t="s">
        <v>191</v>
      </c>
      <c r="O14" s="126">
        <v>2</v>
      </c>
      <c r="P14" s="118" t="str">
        <f>VLOOKUP(O14,$AA$2:$AB$25,2)</f>
        <v>岩沼西ファイターズ</v>
      </c>
      <c r="Q14" s="125"/>
      <c r="R14" s="125" t="s">
        <v>235</v>
      </c>
      <c r="S14" s="174"/>
      <c r="T14" s="173" t="s">
        <v>191</v>
      </c>
      <c r="U14" s="124">
        <v>3</v>
      </c>
      <c r="V14" s="118" t="str">
        <f>VLOOKUP(U14,$AA$2:$AB$25,2)</f>
        <v>TRY-PAC</v>
      </c>
      <c r="W14" s="194">
        <f t="shared" si="0"/>
        <v>0.40624999999999967</v>
      </c>
      <c r="AD14" s="218"/>
    </row>
    <row r="15" spans="2:33" s="99" customFormat="1" ht="24">
      <c r="B15" s="121">
        <f t="shared" si="1"/>
        <v>0.41319444444444409</v>
      </c>
      <c r="C15" s="931" t="s">
        <v>239</v>
      </c>
      <c r="D15" s="932"/>
      <c r="E15" s="932"/>
      <c r="F15" s="932"/>
      <c r="G15" s="932"/>
      <c r="H15" s="932"/>
      <c r="I15" s="932"/>
      <c r="J15" s="932"/>
      <c r="K15" s="932"/>
      <c r="L15" s="933"/>
      <c r="M15" s="931" t="s">
        <v>239</v>
      </c>
      <c r="N15" s="932"/>
      <c r="O15" s="932"/>
      <c r="P15" s="932"/>
      <c r="Q15" s="932"/>
      <c r="R15" s="932"/>
      <c r="S15" s="932"/>
      <c r="T15" s="932"/>
      <c r="U15" s="932"/>
      <c r="V15" s="933"/>
      <c r="W15" s="194">
        <f t="shared" si="0"/>
        <v>0.41319444444444409</v>
      </c>
      <c r="Z15" s="219"/>
      <c r="AA15" s="219"/>
      <c r="AB15" s="219"/>
      <c r="AC15" s="220"/>
      <c r="AD15" s="218"/>
    </row>
    <row r="16" spans="2:33" s="99" customFormat="1">
      <c r="B16" s="121">
        <f t="shared" si="1"/>
        <v>0.42013888888888851</v>
      </c>
      <c r="C16" s="122" t="s">
        <v>242</v>
      </c>
      <c r="D16" s="123" t="s">
        <v>191</v>
      </c>
      <c r="E16" s="126">
        <v>3</v>
      </c>
      <c r="F16" s="118" t="str">
        <f>VLOOKUP(E16,$AA$2:$AB$25,2)</f>
        <v>TRY-PAC</v>
      </c>
      <c r="G16" s="125"/>
      <c r="H16" s="125" t="s">
        <v>235</v>
      </c>
      <c r="I16" s="174"/>
      <c r="J16" s="173" t="s">
        <v>191</v>
      </c>
      <c r="K16" s="126">
        <v>1</v>
      </c>
      <c r="L16" s="118" t="str">
        <f>VLOOKUP(K16,$AA$2:$AB$25,2)</f>
        <v>塩二小ソニック</v>
      </c>
      <c r="M16" s="122" t="s">
        <v>241</v>
      </c>
      <c r="N16" s="173" t="s">
        <v>191</v>
      </c>
      <c r="O16" s="126">
        <v>4</v>
      </c>
      <c r="P16" s="118" t="str">
        <f>VLOOKUP(O16,$AA$2:$AB$25,2)</f>
        <v>松陵ヤンキーズ</v>
      </c>
      <c r="Q16" s="125"/>
      <c r="R16" s="125" t="s">
        <v>235</v>
      </c>
      <c r="S16" s="174"/>
      <c r="T16" s="173" t="s">
        <v>191</v>
      </c>
      <c r="U16" s="126">
        <v>2</v>
      </c>
      <c r="V16" s="118" t="str">
        <f>VLOOKUP(U16,$AA$2:$AB$25,2)</f>
        <v>岩沼西ファイターズ</v>
      </c>
      <c r="W16" s="194">
        <f t="shared" si="0"/>
        <v>0.42013888888888851</v>
      </c>
      <c r="Z16" s="983" t="s">
        <v>222</v>
      </c>
      <c r="AA16" s="211">
        <v>10</v>
      </c>
      <c r="AB16" s="211"/>
      <c r="AC16" s="220"/>
      <c r="AD16" s="218"/>
    </row>
    <row r="17" spans="2:30">
      <c r="B17" s="121">
        <f t="shared" si="1"/>
        <v>0.42708333333333293</v>
      </c>
      <c r="C17" s="122" t="s">
        <v>243</v>
      </c>
      <c r="D17" s="123" t="s">
        <v>237</v>
      </c>
      <c r="E17" s="126">
        <v>9</v>
      </c>
      <c r="F17" s="118" t="str">
        <f>VLOOKUP(E17,$AA$2:$AB$25,2)</f>
        <v>荒町フェニックス</v>
      </c>
      <c r="G17" s="125"/>
      <c r="H17" s="125" t="s">
        <v>235</v>
      </c>
      <c r="I17" s="174"/>
      <c r="J17" s="123" t="s">
        <v>237</v>
      </c>
      <c r="K17" s="126">
        <v>6</v>
      </c>
      <c r="L17" s="118" t="str">
        <f>VLOOKUP(K17,$AA$2:$AB$25,2)</f>
        <v>原小ファイターズ</v>
      </c>
      <c r="M17" s="122" t="s">
        <v>242</v>
      </c>
      <c r="N17" s="173" t="s">
        <v>237</v>
      </c>
      <c r="O17" s="126">
        <v>7</v>
      </c>
      <c r="P17" s="118" t="str">
        <f>VLOOKUP(O17,$AA$2:$AB$25,2)</f>
        <v>ひがまつ　ブルーインパルス</v>
      </c>
      <c r="Q17" s="125"/>
      <c r="R17" s="125" t="s">
        <v>235</v>
      </c>
      <c r="S17" s="174"/>
      <c r="T17" s="173" t="s">
        <v>237</v>
      </c>
      <c r="U17" s="126">
        <v>8</v>
      </c>
      <c r="V17" s="118" t="str">
        <f>VLOOKUP(U17,$AA$2:$AB$25,2)</f>
        <v>Pchans</v>
      </c>
      <c r="W17" s="194">
        <f t="shared" si="0"/>
        <v>0.42708333333333293</v>
      </c>
      <c r="Z17" s="983"/>
      <c r="AA17" s="211">
        <v>11</v>
      </c>
      <c r="AB17" s="212"/>
      <c r="AC17" s="220"/>
      <c r="AD17" s="221"/>
    </row>
    <row r="18" spans="2:30" s="99" customFormat="1">
      <c r="B18" s="121">
        <f t="shared" si="1"/>
        <v>0.43402777777777735</v>
      </c>
      <c r="C18" s="122" t="s">
        <v>244</v>
      </c>
      <c r="D18" s="123" t="s">
        <v>191</v>
      </c>
      <c r="E18" s="126">
        <v>4</v>
      </c>
      <c r="F18" s="118" t="str">
        <f>VLOOKUP(E18,$AA$2:$AB$25,2)</f>
        <v>松陵ヤンキーズ</v>
      </c>
      <c r="G18" s="125"/>
      <c r="H18" s="125" t="s">
        <v>235</v>
      </c>
      <c r="I18" s="174"/>
      <c r="J18" s="123" t="s">
        <v>191</v>
      </c>
      <c r="K18" s="126">
        <v>1</v>
      </c>
      <c r="L18" s="118" t="str">
        <f>VLOOKUP(K18,$AA$2:$AB$25,2)</f>
        <v>塩二小ソニック</v>
      </c>
      <c r="M18" s="122" t="s">
        <v>243</v>
      </c>
      <c r="N18" s="123" t="s">
        <v>191</v>
      </c>
      <c r="O18" s="126">
        <v>5</v>
      </c>
      <c r="P18" s="118" t="str">
        <f>VLOOKUP(O18,$AA$2:$AB$25,2)</f>
        <v>館ジャングルー</v>
      </c>
      <c r="Q18" s="125"/>
      <c r="R18" s="125" t="s">
        <v>235</v>
      </c>
      <c r="S18" s="174"/>
      <c r="T18" s="123" t="s">
        <v>191</v>
      </c>
      <c r="U18" s="126">
        <v>3</v>
      </c>
      <c r="V18" s="118" t="str">
        <f>VLOOKUP(U18,$AA$2:$AB$25,2)</f>
        <v>TRY-PAC</v>
      </c>
      <c r="W18" s="194">
        <f t="shared" si="0"/>
        <v>0.43402777777777735</v>
      </c>
      <c r="Z18" s="983"/>
      <c r="AA18" s="211">
        <v>12</v>
      </c>
      <c r="AB18" s="211"/>
      <c r="AC18" s="220"/>
      <c r="AD18" s="218"/>
    </row>
    <row r="19" spans="2:30" s="99" customFormat="1">
      <c r="B19" s="121">
        <f>B18+$C$63</f>
        <v>0.44027777777777732</v>
      </c>
      <c r="C19" s="937" t="s">
        <v>245</v>
      </c>
      <c r="D19" s="938"/>
      <c r="E19" s="938"/>
      <c r="F19" s="938"/>
      <c r="G19" s="938"/>
      <c r="H19" s="938"/>
      <c r="I19" s="938"/>
      <c r="J19" s="938"/>
      <c r="K19" s="938"/>
      <c r="L19" s="939"/>
      <c r="M19" s="934" t="s">
        <v>356</v>
      </c>
      <c r="N19" s="935"/>
      <c r="O19" s="935"/>
      <c r="P19" s="935"/>
      <c r="Q19" s="935"/>
      <c r="R19" s="935"/>
      <c r="S19" s="935"/>
      <c r="T19" s="935"/>
      <c r="U19" s="935"/>
      <c r="V19" s="936"/>
      <c r="W19" s="194">
        <f t="shared" si="0"/>
        <v>0.44027777777777732</v>
      </c>
      <c r="Z19" s="983" t="s">
        <v>223</v>
      </c>
      <c r="AA19" s="211">
        <v>13</v>
      </c>
      <c r="AB19" s="211"/>
      <c r="AC19" s="220"/>
      <c r="AD19" s="218"/>
    </row>
    <row r="20" spans="2:30" s="99" customFormat="1" ht="21" customHeight="1">
      <c r="B20" s="121">
        <f>B19+$C$65</f>
        <v>0.44236111111111065</v>
      </c>
      <c r="C20" s="940"/>
      <c r="D20" s="941"/>
      <c r="E20" s="941"/>
      <c r="F20" s="941"/>
      <c r="G20" s="941"/>
      <c r="H20" s="941"/>
      <c r="I20" s="941"/>
      <c r="J20" s="941"/>
      <c r="K20" s="941"/>
      <c r="L20" s="942"/>
      <c r="M20" s="115" t="s">
        <v>244</v>
      </c>
      <c r="N20" s="116" t="s">
        <v>191</v>
      </c>
      <c r="O20" s="237">
        <v>5</v>
      </c>
      <c r="P20" s="118" t="str">
        <f>VLOOKUP(O20,$AA$2:$AB$25,2)</f>
        <v>館ジャングルー</v>
      </c>
      <c r="Q20" s="120"/>
      <c r="R20" s="120" t="s">
        <v>235</v>
      </c>
      <c r="S20" s="172"/>
      <c r="T20" s="116" t="s">
        <v>191</v>
      </c>
      <c r="U20" s="237">
        <v>2</v>
      </c>
      <c r="V20" s="118" t="str">
        <f>VLOOKUP(U20,$AA$2:$AB$25,2)</f>
        <v>岩沼西ファイターズ</v>
      </c>
      <c r="W20" s="194">
        <f t="shared" si="0"/>
        <v>0.44236111111111065</v>
      </c>
      <c r="Z20" s="983"/>
      <c r="AA20" s="211">
        <v>14</v>
      </c>
      <c r="AB20" s="211"/>
      <c r="AC20" s="220"/>
      <c r="AD20" s="218"/>
    </row>
    <row r="21" spans="2:30" s="99" customFormat="1" ht="24">
      <c r="B21" s="121">
        <f>B20+$C$60</f>
        <v>0.44583333333333286</v>
      </c>
      <c r="C21" s="231"/>
      <c r="D21" s="232"/>
      <c r="E21" s="232"/>
      <c r="F21" s="232"/>
      <c r="G21" s="232"/>
      <c r="H21" s="232"/>
      <c r="I21" s="232"/>
      <c r="J21" s="232"/>
      <c r="K21" s="232"/>
      <c r="L21" s="238"/>
      <c r="M21" s="937" t="s">
        <v>357</v>
      </c>
      <c r="N21" s="938"/>
      <c r="O21" s="938"/>
      <c r="P21" s="938"/>
      <c r="Q21" s="938"/>
      <c r="R21" s="938"/>
      <c r="S21" s="938"/>
      <c r="T21" s="938"/>
      <c r="U21" s="938"/>
      <c r="V21" s="939"/>
      <c r="W21" s="194">
        <f t="shared" si="0"/>
        <v>0.44583333333333286</v>
      </c>
      <c r="Z21" s="983"/>
      <c r="AA21" s="211">
        <v>15</v>
      </c>
      <c r="AB21" s="211"/>
      <c r="AC21" s="220"/>
      <c r="AD21" s="218"/>
    </row>
    <row r="22" spans="2:30" s="99" customFormat="1">
      <c r="B22" s="121">
        <f>B21+$C$59</f>
        <v>0.45277777777777728</v>
      </c>
      <c r="C22" s="122" t="s">
        <v>246</v>
      </c>
      <c r="D22" s="123" t="s">
        <v>247</v>
      </c>
      <c r="E22" s="127" t="s">
        <v>218</v>
      </c>
      <c r="F22" s="118"/>
      <c r="G22" s="125"/>
      <c r="H22" s="125" t="s">
        <v>235</v>
      </c>
      <c r="I22" s="174"/>
      <c r="J22" s="123" t="s">
        <v>247</v>
      </c>
      <c r="K22" s="127" t="s">
        <v>219</v>
      </c>
      <c r="L22" s="118"/>
      <c r="M22" s="984"/>
      <c r="N22" s="985"/>
      <c r="O22" s="985"/>
      <c r="P22" s="985"/>
      <c r="Q22" s="985"/>
      <c r="R22" s="985"/>
      <c r="S22" s="985"/>
      <c r="T22" s="985"/>
      <c r="U22" s="985"/>
      <c r="V22" s="986"/>
      <c r="W22" s="194">
        <f t="shared" si="0"/>
        <v>0.45277777777777728</v>
      </c>
      <c r="Z22" s="983" t="s">
        <v>224</v>
      </c>
      <c r="AA22" s="211">
        <v>16</v>
      </c>
      <c r="AB22" s="211"/>
      <c r="AC22" s="220"/>
      <c r="AD22" s="218"/>
    </row>
    <row r="23" spans="2:30" s="99" customFormat="1">
      <c r="B23" s="121">
        <f>B22+$C$63</f>
        <v>0.45902777777777726</v>
      </c>
      <c r="C23" s="122" t="s">
        <v>248</v>
      </c>
      <c r="D23" s="123" t="s">
        <v>247</v>
      </c>
      <c r="E23" s="127" t="s">
        <v>218</v>
      </c>
      <c r="F23" s="118"/>
      <c r="G23" s="125"/>
      <c r="H23" s="125" t="s">
        <v>235</v>
      </c>
      <c r="I23" s="174"/>
      <c r="J23" s="123" t="s">
        <v>247</v>
      </c>
      <c r="K23" s="127" t="s">
        <v>220</v>
      </c>
      <c r="L23" s="118"/>
      <c r="M23" s="987"/>
      <c r="N23" s="988"/>
      <c r="O23" s="988"/>
      <c r="P23" s="988"/>
      <c r="Q23" s="988"/>
      <c r="R23" s="988"/>
      <c r="S23" s="988"/>
      <c r="T23" s="988"/>
      <c r="U23" s="988"/>
      <c r="V23" s="989"/>
      <c r="W23" s="194">
        <f t="shared" si="0"/>
        <v>0.45902777777777726</v>
      </c>
      <c r="Y23" s="213"/>
      <c r="Z23" s="983"/>
      <c r="AA23" s="211">
        <v>17</v>
      </c>
      <c r="AB23" s="211"/>
      <c r="AC23" s="220"/>
    </row>
    <row r="24" spans="2:30" s="99" customFormat="1">
      <c r="B24" s="121">
        <f>B23+$C$63</f>
        <v>0.46527777777777724</v>
      </c>
      <c r="C24" s="122" t="s">
        <v>249</v>
      </c>
      <c r="D24" s="123" t="s">
        <v>247</v>
      </c>
      <c r="E24" s="127" t="s">
        <v>219</v>
      </c>
      <c r="F24" s="118"/>
      <c r="G24" s="125"/>
      <c r="H24" s="125" t="s">
        <v>235</v>
      </c>
      <c r="I24" s="174"/>
      <c r="J24" s="123" t="s">
        <v>247</v>
      </c>
      <c r="K24" s="127" t="s">
        <v>220</v>
      </c>
      <c r="L24" s="118"/>
      <c r="M24" s="990"/>
      <c r="N24" s="991"/>
      <c r="O24" s="991"/>
      <c r="P24" s="991"/>
      <c r="Q24" s="991"/>
      <c r="R24" s="991"/>
      <c r="S24" s="991"/>
      <c r="T24" s="991"/>
      <c r="U24" s="991"/>
      <c r="V24" s="992"/>
      <c r="W24" s="194">
        <f t="shared" si="0"/>
        <v>0.46527777777777724</v>
      </c>
      <c r="Y24" s="214"/>
      <c r="Z24" s="983"/>
      <c r="AA24" s="211">
        <v>18</v>
      </c>
      <c r="AB24" s="211"/>
      <c r="AC24" s="220"/>
    </row>
    <row r="25" spans="2:30" s="99" customFormat="1" ht="30" customHeight="1">
      <c r="B25" s="962" t="s">
        <v>358</v>
      </c>
      <c r="C25" s="970" t="s">
        <v>360</v>
      </c>
      <c r="D25" s="971"/>
      <c r="E25" s="971"/>
      <c r="F25" s="971"/>
      <c r="G25" s="971"/>
      <c r="H25" s="971"/>
      <c r="I25" s="971"/>
      <c r="J25" s="971"/>
      <c r="K25" s="971"/>
      <c r="L25" s="971"/>
      <c r="M25" s="970" t="s">
        <v>359</v>
      </c>
      <c r="N25" s="971"/>
      <c r="O25" s="971"/>
      <c r="P25" s="971"/>
      <c r="Q25" s="971"/>
      <c r="R25" s="971"/>
      <c r="S25" s="971"/>
      <c r="T25" s="971"/>
      <c r="U25" s="971"/>
      <c r="V25" s="971"/>
      <c r="W25" s="977" t="str">
        <f t="shared" si="0"/>
        <v>11:20~
12:10</v>
      </c>
      <c r="Y25" s="214"/>
      <c r="Z25" s="983" t="s">
        <v>224</v>
      </c>
      <c r="AA25" s="211">
        <v>19</v>
      </c>
      <c r="AB25" s="211"/>
    </row>
    <row r="26" spans="2:30" s="99" customFormat="1" ht="30" customHeight="1">
      <c r="B26" s="963"/>
      <c r="C26" s="972"/>
      <c r="D26" s="973"/>
      <c r="E26" s="973"/>
      <c r="F26" s="973"/>
      <c r="G26" s="973"/>
      <c r="H26" s="973"/>
      <c r="I26" s="973"/>
      <c r="J26" s="973"/>
      <c r="K26" s="973"/>
      <c r="L26" s="973"/>
      <c r="M26" s="976"/>
      <c r="N26" s="973"/>
      <c r="O26" s="973"/>
      <c r="P26" s="973"/>
      <c r="Q26" s="973"/>
      <c r="R26" s="973"/>
      <c r="S26" s="973"/>
      <c r="T26" s="973"/>
      <c r="U26" s="973"/>
      <c r="V26" s="973"/>
      <c r="W26" s="978"/>
      <c r="Y26" s="214"/>
      <c r="Z26" s="983"/>
      <c r="AA26" s="211">
        <v>20</v>
      </c>
      <c r="AB26" s="211"/>
    </row>
    <row r="27" spans="2:30" s="99" customFormat="1" ht="41.25" customHeight="1">
      <c r="B27" s="964"/>
      <c r="C27" s="974"/>
      <c r="D27" s="975"/>
      <c r="E27" s="975"/>
      <c r="F27" s="975"/>
      <c r="G27" s="975"/>
      <c r="H27" s="975"/>
      <c r="I27" s="975"/>
      <c r="J27" s="975"/>
      <c r="K27" s="975"/>
      <c r="L27" s="975"/>
      <c r="M27" s="974"/>
      <c r="N27" s="975"/>
      <c r="O27" s="975"/>
      <c r="P27" s="975"/>
      <c r="Q27" s="975"/>
      <c r="R27" s="975"/>
      <c r="S27" s="975"/>
      <c r="T27" s="975"/>
      <c r="U27" s="975"/>
      <c r="V27" s="975"/>
      <c r="W27" s="979"/>
      <c r="Y27" s="214"/>
      <c r="Z27" s="983"/>
      <c r="AA27" s="211">
        <v>21</v>
      </c>
      <c r="AB27" s="211"/>
      <c r="AC27" s="220"/>
    </row>
    <row r="28" spans="2:30" s="99" customFormat="1">
      <c r="B28" s="121">
        <v>0.51041666666666663</v>
      </c>
      <c r="C28" s="130" t="s">
        <v>250</v>
      </c>
      <c r="D28" s="949" t="s">
        <v>251</v>
      </c>
      <c r="E28" s="950"/>
      <c r="F28" s="131"/>
      <c r="G28" s="132"/>
      <c r="H28" s="133" t="s">
        <v>235</v>
      </c>
      <c r="I28" s="175"/>
      <c r="J28" s="949" t="s">
        <v>252</v>
      </c>
      <c r="K28" s="950"/>
      <c r="L28" s="176"/>
      <c r="M28" s="130" t="s">
        <v>253</v>
      </c>
      <c r="N28" s="949" t="s">
        <v>254</v>
      </c>
      <c r="O28" s="950"/>
      <c r="P28" s="131"/>
      <c r="Q28" s="132"/>
      <c r="R28" s="133" t="s">
        <v>235</v>
      </c>
      <c r="S28" s="175"/>
      <c r="T28" s="949" t="s">
        <v>255</v>
      </c>
      <c r="U28" s="950"/>
      <c r="V28" s="176"/>
      <c r="W28" s="193">
        <f t="shared" ref="W28:W37" si="2">B28</f>
        <v>0.51041666666666663</v>
      </c>
      <c r="X28" s="128"/>
      <c r="Z28" s="219"/>
      <c r="AA28" s="219"/>
      <c r="AB28" s="219"/>
      <c r="AC28" s="220"/>
    </row>
    <row r="29" spans="2:30" s="99" customFormat="1">
      <c r="B29" s="121">
        <f>B28+$C$59</f>
        <v>0.51736111111111105</v>
      </c>
      <c r="C29" s="130" t="s">
        <v>256</v>
      </c>
      <c r="D29" s="949" t="s">
        <v>257</v>
      </c>
      <c r="E29" s="950"/>
      <c r="F29" s="131"/>
      <c r="G29" s="233"/>
      <c r="H29" s="133" t="s">
        <v>235</v>
      </c>
      <c r="I29" s="175"/>
      <c r="J29" s="949" t="s">
        <v>258</v>
      </c>
      <c r="K29" s="950"/>
      <c r="L29" s="177"/>
      <c r="M29" s="130" t="s">
        <v>259</v>
      </c>
      <c r="N29" s="949" t="s">
        <v>260</v>
      </c>
      <c r="O29" s="950"/>
      <c r="P29" s="131"/>
      <c r="Q29" s="233"/>
      <c r="R29" s="133" t="s">
        <v>235</v>
      </c>
      <c r="S29" s="175"/>
      <c r="T29" s="949" t="s">
        <v>261</v>
      </c>
      <c r="U29" s="950"/>
      <c r="V29" s="177"/>
      <c r="W29" s="193">
        <f t="shared" si="2"/>
        <v>0.51736111111111105</v>
      </c>
      <c r="Z29" s="219"/>
      <c r="AA29" s="226"/>
      <c r="AB29" s="225"/>
    </row>
    <row r="30" spans="2:30" s="99" customFormat="1">
      <c r="B30" s="121">
        <f>B29+$C$61</f>
        <v>0.52430555555555547</v>
      </c>
      <c r="C30" s="934" t="s">
        <v>270</v>
      </c>
      <c r="D30" s="935"/>
      <c r="E30" s="935"/>
      <c r="F30" s="935"/>
      <c r="G30" s="935"/>
      <c r="H30" s="935"/>
      <c r="I30" s="935"/>
      <c r="J30" s="935"/>
      <c r="K30" s="935"/>
      <c r="L30" s="936"/>
      <c r="M30" s="934" t="s">
        <v>270</v>
      </c>
      <c r="N30" s="935"/>
      <c r="O30" s="935"/>
      <c r="P30" s="935"/>
      <c r="Q30" s="935"/>
      <c r="R30" s="935"/>
      <c r="S30" s="935"/>
      <c r="T30" s="935"/>
      <c r="U30" s="935"/>
      <c r="V30" s="936"/>
      <c r="W30" s="193">
        <f t="shared" si="2"/>
        <v>0.52430555555555547</v>
      </c>
      <c r="Z30" s="219"/>
      <c r="AA30" s="226"/>
      <c r="AB30" s="225"/>
    </row>
    <row r="31" spans="2:30" s="99" customFormat="1">
      <c r="B31" s="121">
        <f>B30+$C$60</f>
        <v>0.52777777777777768</v>
      </c>
      <c r="C31" s="965" t="s">
        <v>262</v>
      </c>
      <c r="D31" s="996" t="s">
        <v>263</v>
      </c>
      <c r="E31" s="997"/>
      <c r="F31" s="134" t="s">
        <v>264</v>
      </c>
      <c r="G31" s="135"/>
      <c r="H31" s="136" t="s">
        <v>235</v>
      </c>
      <c r="I31" s="178"/>
      <c r="J31" s="1002" t="s">
        <v>265</v>
      </c>
      <c r="K31" s="997"/>
      <c r="L31" s="134" t="s">
        <v>264</v>
      </c>
      <c r="M31" s="965" t="s">
        <v>266</v>
      </c>
      <c r="N31" s="996" t="s">
        <v>267</v>
      </c>
      <c r="O31" s="997"/>
      <c r="P31" s="134" t="s">
        <v>264</v>
      </c>
      <c r="Q31" s="135"/>
      <c r="R31" s="136" t="s">
        <v>235</v>
      </c>
      <c r="S31" s="178"/>
      <c r="T31" s="1002" t="s">
        <v>268</v>
      </c>
      <c r="U31" s="997"/>
      <c r="V31" s="134" t="s">
        <v>264</v>
      </c>
      <c r="W31" s="193">
        <f t="shared" si="2"/>
        <v>0.52777777777777768</v>
      </c>
      <c r="Z31" s="225"/>
      <c r="AA31" s="219"/>
      <c r="AB31" s="228"/>
    </row>
    <row r="32" spans="2:30" s="99" customFormat="1">
      <c r="B32" s="121">
        <f>B31+$C$62</f>
        <v>0.53611111111111098</v>
      </c>
      <c r="C32" s="966"/>
      <c r="D32" s="998"/>
      <c r="E32" s="999"/>
      <c r="F32" s="137"/>
      <c r="G32" s="138"/>
      <c r="H32" s="139" t="s">
        <v>235</v>
      </c>
      <c r="I32" s="179"/>
      <c r="J32" s="1003"/>
      <c r="K32" s="999"/>
      <c r="L32" s="137"/>
      <c r="M32" s="966"/>
      <c r="N32" s="998"/>
      <c r="O32" s="999"/>
      <c r="P32" s="137"/>
      <c r="Q32" s="138"/>
      <c r="R32" s="139" t="s">
        <v>235</v>
      </c>
      <c r="S32" s="179"/>
      <c r="T32" s="1003"/>
      <c r="U32" s="999"/>
      <c r="V32" s="137"/>
      <c r="W32" s="193">
        <f t="shared" si="2"/>
        <v>0.53611111111111098</v>
      </c>
      <c r="Y32" s="227"/>
      <c r="Z32" s="219"/>
      <c r="AA32" s="219"/>
      <c r="AB32" s="228"/>
    </row>
    <row r="33" spans="2:28" s="99" customFormat="1">
      <c r="B33" s="121">
        <f>B32+$C$62</f>
        <v>0.54444444444444429</v>
      </c>
      <c r="C33" s="967"/>
      <c r="D33" s="1000"/>
      <c r="E33" s="1001"/>
      <c r="F33" s="131"/>
      <c r="G33" s="140"/>
      <c r="H33" s="141" t="s">
        <v>235</v>
      </c>
      <c r="I33" s="180"/>
      <c r="J33" s="1004"/>
      <c r="K33" s="1001"/>
      <c r="L33" s="176"/>
      <c r="M33" s="967"/>
      <c r="N33" s="1000"/>
      <c r="O33" s="1001"/>
      <c r="P33" s="181"/>
      <c r="Q33" s="140"/>
      <c r="R33" s="141" t="s">
        <v>235</v>
      </c>
      <c r="S33" s="180"/>
      <c r="T33" s="1004"/>
      <c r="U33" s="1001"/>
      <c r="V33" s="197"/>
      <c r="W33" s="193">
        <f t="shared" si="2"/>
        <v>0.54444444444444429</v>
      </c>
      <c r="Z33" s="219"/>
      <c r="AA33" s="219"/>
      <c r="AB33" s="219"/>
    </row>
    <row r="34" spans="2:28" s="99" customFormat="1">
      <c r="B34" s="121">
        <f>B33+$C$62</f>
        <v>0.55277777777777759</v>
      </c>
      <c r="C34" s="993" t="s">
        <v>269</v>
      </c>
      <c r="D34" s="971"/>
      <c r="E34" s="971"/>
      <c r="F34" s="971"/>
      <c r="G34" s="971"/>
      <c r="H34" s="971"/>
      <c r="I34" s="971"/>
      <c r="J34" s="971"/>
      <c r="K34" s="971"/>
      <c r="L34" s="994"/>
      <c r="M34" s="934" t="s">
        <v>270</v>
      </c>
      <c r="N34" s="935"/>
      <c r="O34" s="935"/>
      <c r="P34" s="935"/>
      <c r="Q34" s="935"/>
      <c r="R34" s="935"/>
      <c r="S34" s="935"/>
      <c r="T34" s="935"/>
      <c r="U34" s="935"/>
      <c r="V34" s="936"/>
      <c r="W34" s="193">
        <f t="shared" si="2"/>
        <v>0.55277777777777759</v>
      </c>
      <c r="Z34" s="219"/>
      <c r="AA34" s="219"/>
      <c r="AB34" s="219"/>
    </row>
    <row r="35" spans="2:28" s="99" customFormat="1">
      <c r="B35" s="121">
        <f>B34+$C$60</f>
        <v>0.5562499999999998</v>
      </c>
      <c r="C35" s="972"/>
      <c r="D35" s="973"/>
      <c r="E35" s="973"/>
      <c r="F35" s="973"/>
      <c r="G35" s="973"/>
      <c r="H35" s="973"/>
      <c r="I35" s="973"/>
      <c r="J35" s="973"/>
      <c r="K35" s="973"/>
      <c r="L35" s="995"/>
      <c r="M35" s="965" t="s">
        <v>271</v>
      </c>
      <c r="N35" s="996" t="s">
        <v>272</v>
      </c>
      <c r="O35" s="997"/>
      <c r="P35" s="968" t="s">
        <v>273</v>
      </c>
      <c r="Q35" s="198"/>
      <c r="R35" s="136" t="s">
        <v>235</v>
      </c>
      <c r="S35" s="178"/>
      <c r="T35" s="996" t="s">
        <v>274</v>
      </c>
      <c r="U35" s="997"/>
      <c r="V35" s="968" t="s">
        <v>273</v>
      </c>
      <c r="W35" s="193">
        <f t="shared" si="2"/>
        <v>0.5562499999999998</v>
      </c>
      <c r="Z35" s="219"/>
      <c r="AA35" s="219"/>
      <c r="AB35" s="219"/>
    </row>
    <row r="36" spans="2:28" s="99" customFormat="1">
      <c r="B36" s="121">
        <f>B35+$C$62</f>
        <v>0.5645833333333331</v>
      </c>
      <c r="C36" s="972"/>
      <c r="D36" s="973"/>
      <c r="E36" s="973"/>
      <c r="F36" s="973"/>
      <c r="G36" s="973"/>
      <c r="H36" s="973"/>
      <c r="I36" s="973"/>
      <c r="J36" s="973"/>
      <c r="K36" s="973"/>
      <c r="L36" s="995"/>
      <c r="M36" s="966"/>
      <c r="N36" s="998"/>
      <c r="O36" s="999"/>
      <c r="P36" s="969"/>
      <c r="Q36" s="199"/>
      <c r="R36" s="139" t="s">
        <v>235</v>
      </c>
      <c r="S36" s="179"/>
      <c r="T36" s="998"/>
      <c r="U36" s="999"/>
      <c r="V36" s="969"/>
      <c r="W36" s="193">
        <f t="shared" si="2"/>
        <v>0.5645833333333331</v>
      </c>
      <c r="Z36" s="219"/>
      <c r="AA36" s="219"/>
      <c r="AB36" s="219"/>
    </row>
    <row r="37" spans="2:28" s="99" customFormat="1">
      <c r="B37" s="234">
        <f>B36+$C$62</f>
        <v>0.57291666666666641</v>
      </c>
      <c r="C37" s="972"/>
      <c r="D37" s="973"/>
      <c r="E37" s="973"/>
      <c r="F37" s="973"/>
      <c r="G37" s="973"/>
      <c r="H37" s="973"/>
      <c r="I37" s="973"/>
      <c r="J37" s="973"/>
      <c r="K37" s="973"/>
      <c r="L37" s="995"/>
      <c r="M37" s="966"/>
      <c r="N37" s="998"/>
      <c r="O37" s="999"/>
      <c r="P37" s="969"/>
      <c r="Q37" s="239"/>
      <c r="R37" s="240" t="s">
        <v>235</v>
      </c>
      <c r="S37" s="241"/>
      <c r="T37" s="998"/>
      <c r="U37" s="999"/>
      <c r="V37" s="969"/>
      <c r="W37" s="195">
        <f t="shared" si="2"/>
        <v>0.57291666666666641</v>
      </c>
      <c r="Z37" s="219"/>
      <c r="AA37" s="219"/>
      <c r="AB37" s="219"/>
    </row>
    <row r="38" spans="2:28" s="99" customFormat="1">
      <c r="B38" s="407"/>
      <c r="C38" s="341"/>
      <c r="D38" s="342"/>
      <c r="E38" s="342"/>
      <c r="F38" s="342"/>
      <c r="G38" s="342"/>
      <c r="H38" s="342"/>
      <c r="I38" s="342"/>
      <c r="J38" s="342"/>
      <c r="K38" s="342"/>
      <c r="L38" s="343"/>
      <c r="M38" s="408"/>
      <c r="N38" s="227"/>
      <c r="O38" s="227"/>
      <c r="P38" s="409"/>
      <c r="Q38" s="240"/>
      <c r="R38" s="240"/>
      <c r="S38" s="240"/>
      <c r="T38" s="227"/>
      <c r="U38" s="227"/>
      <c r="V38" s="410"/>
      <c r="W38" s="411"/>
      <c r="Z38" s="219"/>
      <c r="AA38" s="219"/>
      <c r="AB38" s="219"/>
    </row>
    <row r="39" spans="2:28" s="99" customFormat="1">
      <c r="B39" s="235"/>
      <c r="C39" s="943" t="s">
        <v>275</v>
      </c>
      <c r="D39" s="944"/>
      <c r="E39" s="944"/>
      <c r="F39" s="944"/>
      <c r="G39" s="944"/>
      <c r="H39" s="944"/>
      <c r="I39" s="944"/>
      <c r="J39" s="944"/>
      <c r="K39" s="944"/>
      <c r="L39" s="945"/>
      <c r="M39" s="946" t="s">
        <v>275</v>
      </c>
      <c r="N39" s="947"/>
      <c r="O39" s="947"/>
      <c r="P39" s="947"/>
      <c r="Q39" s="947"/>
      <c r="R39" s="947"/>
      <c r="S39" s="947"/>
      <c r="T39" s="947"/>
      <c r="U39" s="947"/>
      <c r="V39" s="948"/>
      <c r="W39" s="242"/>
      <c r="Z39" s="219"/>
      <c r="AA39" s="219"/>
      <c r="AB39" s="219"/>
    </row>
    <row r="40" spans="2:28" s="99" customFormat="1">
      <c r="B40" s="236">
        <v>0.59375</v>
      </c>
      <c r="C40" s="143" t="s">
        <v>234</v>
      </c>
      <c r="D40" s="144" t="s">
        <v>276</v>
      </c>
      <c r="E40" s="145">
        <v>10</v>
      </c>
      <c r="F40" s="146">
        <f>VLOOKUP(E40,$AA$2:$AB$27,2)</f>
        <v>0</v>
      </c>
      <c r="G40" s="147"/>
      <c r="H40" s="148" t="s">
        <v>235</v>
      </c>
      <c r="I40" s="182"/>
      <c r="J40" s="183" t="s">
        <v>276</v>
      </c>
      <c r="K40" s="145">
        <v>11</v>
      </c>
      <c r="L40" s="146">
        <f>VLOOKUP(K40,$AA$2:$AB$27,2)</f>
        <v>0</v>
      </c>
      <c r="M40" s="143" t="s">
        <v>234</v>
      </c>
      <c r="N40" s="144" t="s">
        <v>277</v>
      </c>
      <c r="O40" s="145">
        <v>13</v>
      </c>
      <c r="P40" s="146">
        <f>VLOOKUP(O40,$AA$2:$AB$27,2)</f>
        <v>0</v>
      </c>
      <c r="Q40" s="147"/>
      <c r="R40" s="148" t="s">
        <v>235</v>
      </c>
      <c r="S40" s="182"/>
      <c r="T40" s="183" t="s">
        <v>277</v>
      </c>
      <c r="U40" s="145">
        <v>14</v>
      </c>
      <c r="V40" s="146">
        <f t="shared" ref="V40:V45" si="3">VLOOKUP(U40,$AA$2:$AB$27,2)</f>
        <v>0</v>
      </c>
      <c r="W40" s="204">
        <f t="shared" ref="W40:W49" si="4">B40</f>
        <v>0.59375</v>
      </c>
      <c r="Z40" s="219"/>
      <c r="AA40" s="219"/>
      <c r="AB40" s="219"/>
    </row>
    <row r="41" spans="2:28" s="99" customFormat="1">
      <c r="B41" s="149">
        <f t="shared" ref="B41:B46" si="5">B40+$C$63</f>
        <v>0.6</v>
      </c>
      <c r="C41" s="150" t="s">
        <v>236</v>
      </c>
      <c r="D41" s="151" t="s">
        <v>278</v>
      </c>
      <c r="E41" s="152">
        <v>16</v>
      </c>
      <c r="F41" s="146">
        <f>VLOOKUP(E41,$AA$2:$AB$25,2)</f>
        <v>0</v>
      </c>
      <c r="G41" s="153"/>
      <c r="H41" s="153" t="s">
        <v>235</v>
      </c>
      <c r="I41" s="184"/>
      <c r="J41" s="183" t="s">
        <v>278</v>
      </c>
      <c r="K41" s="152">
        <v>17</v>
      </c>
      <c r="L41" s="146">
        <f>VLOOKUP(K41,$AA$2:$AB$25,2)</f>
        <v>0</v>
      </c>
      <c r="M41" s="150" t="s">
        <v>236</v>
      </c>
      <c r="N41" s="151" t="s">
        <v>279</v>
      </c>
      <c r="O41" s="152">
        <v>19</v>
      </c>
      <c r="P41" s="146">
        <f>VLOOKUP(O41,$AA$2:$AB$25,2)</f>
        <v>0</v>
      </c>
      <c r="Q41" s="153"/>
      <c r="R41" s="153" t="s">
        <v>235</v>
      </c>
      <c r="S41" s="184"/>
      <c r="T41" s="183" t="s">
        <v>279</v>
      </c>
      <c r="U41" s="152">
        <v>20</v>
      </c>
      <c r="V41" s="146">
        <f t="shared" si="3"/>
        <v>0</v>
      </c>
      <c r="W41" s="205">
        <f t="shared" si="4"/>
        <v>0.6</v>
      </c>
      <c r="Z41" s="219"/>
      <c r="AA41" s="219"/>
      <c r="AB41" s="219"/>
    </row>
    <row r="42" spans="2:28" s="99" customFormat="1">
      <c r="B42" s="149">
        <f t="shared" si="5"/>
        <v>0.60624999999999996</v>
      </c>
      <c r="C42" s="150" t="s">
        <v>238</v>
      </c>
      <c r="D42" s="151" t="s">
        <v>276</v>
      </c>
      <c r="E42" s="152">
        <v>10</v>
      </c>
      <c r="F42" s="146">
        <f>VLOOKUP(E42,$AA$2:$AB$27,2)</f>
        <v>0</v>
      </c>
      <c r="G42" s="148"/>
      <c r="H42" s="148" t="s">
        <v>235</v>
      </c>
      <c r="I42" s="182"/>
      <c r="J42" s="183" t="s">
        <v>276</v>
      </c>
      <c r="K42" s="152">
        <v>12</v>
      </c>
      <c r="L42" s="146">
        <f>VLOOKUP(K42,$AA$2:$AB$27,2)</f>
        <v>0</v>
      </c>
      <c r="M42" s="150" t="s">
        <v>238</v>
      </c>
      <c r="N42" s="151" t="s">
        <v>277</v>
      </c>
      <c r="O42" s="152">
        <v>13</v>
      </c>
      <c r="P42" s="146">
        <f>VLOOKUP(O42,$AA$2:$AB$27,2)</f>
        <v>0</v>
      </c>
      <c r="Q42" s="153"/>
      <c r="R42" s="153" t="s">
        <v>235</v>
      </c>
      <c r="S42" s="184"/>
      <c r="T42" s="183" t="s">
        <v>277</v>
      </c>
      <c r="U42" s="152">
        <v>15</v>
      </c>
      <c r="V42" s="146">
        <f t="shared" si="3"/>
        <v>0</v>
      </c>
      <c r="W42" s="205">
        <f t="shared" si="4"/>
        <v>0.60624999999999996</v>
      </c>
      <c r="Z42" s="219"/>
      <c r="AA42" s="219"/>
      <c r="AB42" s="219"/>
    </row>
    <row r="43" spans="2:28" s="99" customFormat="1">
      <c r="B43" s="149">
        <f t="shared" si="5"/>
        <v>0.61249999999999993</v>
      </c>
      <c r="C43" s="150" t="s">
        <v>240</v>
      </c>
      <c r="D43" s="151" t="s">
        <v>278</v>
      </c>
      <c r="E43" s="154">
        <v>16</v>
      </c>
      <c r="F43" s="146">
        <f>VLOOKUP(E43,$AA$2:$AB$27,2)</f>
        <v>0</v>
      </c>
      <c r="G43" s="153"/>
      <c r="H43" s="153" t="s">
        <v>235</v>
      </c>
      <c r="I43" s="184"/>
      <c r="J43" s="183" t="s">
        <v>278</v>
      </c>
      <c r="K43" s="152">
        <v>18</v>
      </c>
      <c r="L43" s="146">
        <f>VLOOKUP(K43,$AA$2:$AB$27,2)</f>
        <v>0</v>
      </c>
      <c r="M43" s="150" t="s">
        <v>240</v>
      </c>
      <c r="N43" s="151" t="s">
        <v>279</v>
      </c>
      <c r="O43" s="154">
        <v>19</v>
      </c>
      <c r="P43" s="146">
        <f>VLOOKUP(O43,$AA$2:$AB$27,2)</f>
        <v>0</v>
      </c>
      <c r="Q43" s="153"/>
      <c r="R43" s="153" t="s">
        <v>235</v>
      </c>
      <c r="S43" s="184"/>
      <c r="T43" s="183" t="s">
        <v>279</v>
      </c>
      <c r="U43" s="152">
        <v>21</v>
      </c>
      <c r="V43" s="146">
        <f t="shared" si="3"/>
        <v>0</v>
      </c>
      <c r="W43" s="205">
        <f t="shared" si="4"/>
        <v>0.61249999999999993</v>
      </c>
      <c r="Z43" s="219"/>
      <c r="AA43" s="219"/>
      <c r="AB43" s="219"/>
    </row>
    <row r="44" spans="2:28" s="99" customFormat="1">
      <c r="B44" s="149">
        <f t="shared" si="5"/>
        <v>0.61874999999999991</v>
      </c>
      <c r="C44" s="150" t="s">
        <v>241</v>
      </c>
      <c r="D44" s="151" t="s">
        <v>276</v>
      </c>
      <c r="E44" s="154">
        <v>11</v>
      </c>
      <c r="F44" s="146">
        <f>VLOOKUP(E44,$AA$2:$AB$27,2)</f>
        <v>0</v>
      </c>
      <c r="G44" s="153"/>
      <c r="H44" s="153" t="s">
        <v>235</v>
      </c>
      <c r="I44" s="184"/>
      <c r="J44" s="183" t="s">
        <v>276</v>
      </c>
      <c r="K44" s="154">
        <v>12</v>
      </c>
      <c r="L44" s="146">
        <f>VLOOKUP(K44,$AA$2:$AB$27,2)</f>
        <v>0</v>
      </c>
      <c r="M44" s="150" t="s">
        <v>241</v>
      </c>
      <c r="N44" s="151" t="s">
        <v>277</v>
      </c>
      <c r="O44" s="154">
        <v>14</v>
      </c>
      <c r="P44" s="146">
        <f>VLOOKUP(O44,$AA$2:$AB$27,2)</f>
        <v>0</v>
      </c>
      <c r="Q44" s="153"/>
      <c r="R44" s="153" t="s">
        <v>235</v>
      </c>
      <c r="S44" s="184"/>
      <c r="T44" s="183" t="s">
        <v>277</v>
      </c>
      <c r="U44" s="152">
        <v>15</v>
      </c>
      <c r="V44" s="146">
        <f t="shared" si="3"/>
        <v>0</v>
      </c>
      <c r="W44" s="205">
        <f t="shared" si="4"/>
        <v>0.61874999999999991</v>
      </c>
      <c r="Z44" s="219"/>
      <c r="AA44" s="219"/>
      <c r="AB44" s="219"/>
    </row>
    <row r="45" spans="2:28" s="99" customFormat="1">
      <c r="B45" s="149">
        <f t="shared" si="5"/>
        <v>0.62499999999999989</v>
      </c>
      <c r="C45" s="150" t="s">
        <v>242</v>
      </c>
      <c r="D45" s="151" t="s">
        <v>278</v>
      </c>
      <c r="E45" s="154">
        <v>17</v>
      </c>
      <c r="F45" s="146">
        <f>VLOOKUP(E45,$AA$2:$AB$27,2)</f>
        <v>0</v>
      </c>
      <c r="G45" s="153"/>
      <c r="H45" s="153" t="s">
        <v>235</v>
      </c>
      <c r="I45" s="184"/>
      <c r="J45" s="183" t="s">
        <v>278</v>
      </c>
      <c r="K45" s="154">
        <v>18</v>
      </c>
      <c r="L45" s="146">
        <f>VLOOKUP(K45,$AA$2:$AB$27,2)</f>
        <v>0</v>
      </c>
      <c r="M45" s="150" t="s">
        <v>242</v>
      </c>
      <c r="N45" s="151" t="s">
        <v>279</v>
      </c>
      <c r="O45" s="154">
        <v>20</v>
      </c>
      <c r="P45" s="146">
        <f>VLOOKUP(O45,$AA$2:$AB$27,2)</f>
        <v>0</v>
      </c>
      <c r="Q45" s="153"/>
      <c r="R45" s="153" t="s">
        <v>235</v>
      </c>
      <c r="S45" s="184"/>
      <c r="T45" s="183" t="s">
        <v>279</v>
      </c>
      <c r="U45" s="152">
        <v>21</v>
      </c>
      <c r="V45" s="146">
        <f t="shared" si="3"/>
        <v>0</v>
      </c>
      <c r="W45" s="205">
        <f t="shared" si="4"/>
        <v>0.62499999999999989</v>
      </c>
      <c r="Z45" s="219"/>
      <c r="AA45" s="219"/>
      <c r="AB45" s="219"/>
    </row>
    <row r="46" spans="2:28" s="99" customFormat="1">
      <c r="B46" s="149">
        <f t="shared" si="5"/>
        <v>0.63124999999999987</v>
      </c>
      <c r="C46" s="934" t="s">
        <v>357</v>
      </c>
      <c r="D46" s="935"/>
      <c r="E46" s="935"/>
      <c r="F46" s="935"/>
      <c r="G46" s="935"/>
      <c r="H46" s="935"/>
      <c r="I46" s="935"/>
      <c r="J46" s="935"/>
      <c r="K46" s="935"/>
      <c r="L46" s="936"/>
      <c r="M46" s="934" t="s">
        <v>357</v>
      </c>
      <c r="N46" s="935"/>
      <c r="O46" s="935"/>
      <c r="P46" s="935"/>
      <c r="Q46" s="935"/>
      <c r="R46" s="935"/>
      <c r="S46" s="935"/>
      <c r="T46" s="935"/>
      <c r="U46" s="935"/>
      <c r="V46" s="936"/>
      <c r="W46" s="205">
        <f t="shared" si="4"/>
        <v>0.63124999999999987</v>
      </c>
      <c r="Z46" s="219"/>
      <c r="AA46" s="219"/>
      <c r="AB46" s="219"/>
    </row>
    <row r="47" spans="2:28" s="99" customFormat="1">
      <c r="B47" s="149">
        <f>B46+$C$59</f>
        <v>0.63819444444444429</v>
      </c>
      <c r="C47" s="155" t="s">
        <v>250</v>
      </c>
      <c r="D47" s="951" t="s">
        <v>280</v>
      </c>
      <c r="E47" s="952"/>
      <c r="F47" s="156"/>
      <c r="G47" s="157"/>
      <c r="H47" s="158" t="s">
        <v>235</v>
      </c>
      <c r="I47" s="185"/>
      <c r="J47" s="951" t="s">
        <v>281</v>
      </c>
      <c r="K47" s="952"/>
      <c r="L47" s="186"/>
      <c r="M47" s="155" t="s">
        <v>253</v>
      </c>
      <c r="N47" s="951" t="s">
        <v>282</v>
      </c>
      <c r="O47" s="952"/>
      <c r="P47" s="156"/>
      <c r="Q47" s="157"/>
      <c r="R47" s="158" t="s">
        <v>235</v>
      </c>
      <c r="S47" s="185"/>
      <c r="T47" s="951" t="s">
        <v>283</v>
      </c>
      <c r="U47" s="952"/>
      <c r="V47" s="186"/>
      <c r="W47" s="205">
        <f t="shared" si="4"/>
        <v>0.63819444444444429</v>
      </c>
      <c r="Z47" s="219"/>
      <c r="AA47" s="219"/>
      <c r="AB47" s="219"/>
    </row>
    <row r="48" spans="2:28" s="99" customFormat="1" ht="44.25" customHeight="1">
      <c r="B48" s="149">
        <f>B47+$C$63</f>
        <v>0.64444444444444426</v>
      </c>
      <c r="C48" s="155" t="s">
        <v>256</v>
      </c>
      <c r="D48" s="951" t="s">
        <v>284</v>
      </c>
      <c r="E48" s="952"/>
      <c r="F48" s="156"/>
      <c r="G48" s="157"/>
      <c r="H48" s="158" t="s">
        <v>235</v>
      </c>
      <c r="I48" s="185"/>
      <c r="J48" s="951" t="s">
        <v>285</v>
      </c>
      <c r="K48" s="952"/>
      <c r="L48" s="186"/>
      <c r="M48" s="155" t="s">
        <v>259</v>
      </c>
      <c r="N48" s="951" t="s">
        <v>286</v>
      </c>
      <c r="O48" s="952"/>
      <c r="P48" s="156"/>
      <c r="Q48" s="157"/>
      <c r="R48" s="158" t="s">
        <v>235</v>
      </c>
      <c r="S48" s="185"/>
      <c r="T48" s="951" t="s">
        <v>287</v>
      </c>
      <c r="U48" s="952"/>
      <c r="V48" s="186"/>
      <c r="W48" s="205">
        <f t="shared" si="4"/>
        <v>0.64444444444444426</v>
      </c>
      <c r="Z48" s="219"/>
      <c r="AA48" s="229"/>
      <c r="AB48" s="229"/>
    </row>
    <row r="49" spans="2:44" s="99" customFormat="1" ht="45.95" customHeight="1">
      <c r="B49" s="149">
        <f>B48+$C$63</f>
        <v>0.65069444444444424</v>
      </c>
      <c r="C49" s="155" t="s">
        <v>288</v>
      </c>
      <c r="D49" s="951" t="s">
        <v>289</v>
      </c>
      <c r="E49" s="952"/>
      <c r="F49" s="156"/>
      <c r="G49" s="157"/>
      <c r="H49" s="158" t="s">
        <v>235</v>
      </c>
      <c r="I49" s="185"/>
      <c r="J49" s="953" t="s">
        <v>290</v>
      </c>
      <c r="K49" s="954"/>
      <c r="L49" s="186"/>
      <c r="M49" s="155" t="s">
        <v>291</v>
      </c>
      <c r="N49" s="955" t="s">
        <v>292</v>
      </c>
      <c r="O49" s="952"/>
      <c r="P49" s="156"/>
      <c r="Q49" s="157"/>
      <c r="R49" s="158" t="s">
        <v>235</v>
      </c>
      <c r="S49" s="185"/>
      <c r="T49" s="955" t="s">
        <v>293</v>
      </c>
      <c r="U49" s="952"/>
      <c r="V49" s="186"/>
      <c r="W49" s="205">
        <f t="shared" si="4"/>
        <v>0.65069444444444424</v>
      </c>
      <c r="Z49" s="219"/>
      <c r="AA49" s="229"/>
      <c r="AB49" s="229"/>
    </row>
    <row r="50" spans="2:44" s="99" customFormat="1">
      <c r="B50" s="149">
        <f>B49+$C$63</f>
        <v>0.65694444444444422</v>
      </c>
      <c r="C50" s="155" t="s">
        <v>294</v>
      </c>
      <c r="D50" s="955" t="s">
        <v>295</v>
      </c>
      <c r="E50" s="952"/>
      <c r="F50" s="156"/>
      <c r="G50" s="157"/>
      <c r="H50" s="158" t="s">
        <v>235</v>
      </c>
      <c r="I50" s="185"/>
      <c r="J50" s="955" t="s">
        <v>296</v>
      </c>
      <c r="K50" s="952"/>
      <c r="L50" s="186"/>
      <c r="M50" s="155" t="s">
        <v>297</v>
      </c>
      <c r="N50" s="955" t="s">
        <v>298</v>
      </c>
      <c r="O50" s="952"/>
      <c r="P50" s="156"/>
      <c r="Q50" s="157"/>
      <c r="R50" s="158" t="s">
        <v>235</v>
      </c>
      <c r="S50" s="185"/>
      <c r="T50" s="955" t="s">
        <v>299</v>
      </c>
      <c r="U50" s="952"/>
      <c r="V50" s="186"/>
      <c r="W50" s="205">
        <f t="shared" ref="W50:W56" si="6">B50</f>
        <v>0.65694444444444422</v>
      </c>
      <c r="Z50" s="219"/>
      <c r="AA50" s="219"/>
      <c r="AB50" s="219"/>
    </row>
    <row r="51" spans="2:44" s="99" customFormat="1" ht="45.75" customHeight="1">
      <c r="B51" s="149">
        <f>B50+$C$63</f>
        <v>0.6631944444444442</v>
      </c>
      <c r="C51" s="934" t="s">
        <v>300</v>
      </c>
      <c r="D51" s="935"/>
      <c r="E51" s="935"/>
      <c r="F51" s="935"/>
      <c r="G51" s="935"/>
      <c r="H51" s="935"/>
      <c r="I51" s="935"/>
      <c r="J51" s="935"/>
      <c r="K51" s="935"/>
      <c r="L51" s="936"/>
      <c r="M51" s="934" t="s">
        <v>300</v>
      </c>
      <c r="N51" s="935"/>
      <c r="O51" s="935"/>
      <c r="P51" s="935"/>
      <c r="Q51" s="935"/>
      <c r="R51" s="935"/>
      <c r="S51" s="935"/>
      <c r="T51" s="935"/>
      <c r="U51" s="935"/>
      <c r="V51" s="936"/>
      <c r="W51" s="205">
        <f t="shared" si="6"/>
        <v>0.6631944444444442</v>
      </c>
      <c r="Z51" s="229"/>
      <c r="AA51" s="229"/>
      <c r="AB51" s="229"/>
    </row>
    <row r="52" spans="2:44" s="99" customFormat="1">
      <c r="B52" s="149">
        <f>B51+$C$60</f>
        <v>0.66666666666666641</v>
      </c>
      <c r="C52" s="155" t="s">
        <v>301</v>
      </c>
      <c r="D52" s="955" t="s">
        <v>302</v>
      </c>
      <c r="E52" s="952"/>
      <c r="F52" s="159" t="s">
        <v>264</v>
      </c>
      <c r="G52" s="157"/>
      <c r="H52" s="158" t="s">
        <v>235</v>
      </c>
      <c r="I52" s="185"/>
      <c r="J52" s="955" t="s">
        <v>303</v>
      </c>
      <c r="K52" s="952"/>
      <c r="L52" s="159" t="s">
        <v>264</v>
      </c>
      <c r="M52" s="155" t="s">
        <v>304</v>
      </c>
      <c r="N52" s="955" t="s">
        <v>305</v>
      </c>
      <c r="O52" s="952"/>
      <c r="P52" s="159" t="s">
        <v>264</v>
      </c>
      <c r="Q52" s="157"/>
      <c r="R52" s="158" t="s">
        <v>235</v>
      </c>
      <c r="S52" s="185"/>
      <c r="T52" s="955" t="s">
        <v>306</v>
      </c>
      <c r="U52" s="952"/>
      <c r="V52" s="159" t="s">
        <v>264</v>
      </c>
      <c r="W52" s="205">
        <f t="shared" si="6"/>
        <v>0.66666666666666641</v>
      </c>
      <c r="Z52" s="219"/>
      <c r="AA52" s="219"/>
      <c r="AB52" s="219"/>
    </row>
    <row r="53" spans="2:44" s="99" customFormat="1" ht="60.75" customHeight="1">
      <c r="B53" s="149">
        <f>B52+$C$63</f>
        <v>0.67291666666666639</v>
      </c>
      <c r="C53" s="934" t="s">
        <v>300</v>
      </c>
      <c r="D53" s="935"/>
      <c r="E53" s="935"/>
      <c r="F53" s="935"/>
      <c r="G53" s="935"/>
      <c r="H53" s="935"/>
      <c r="I53" s="935"/>
      <c r="J53" s="935"/>
      <c r="K53" s="935"/>
      <c r="L53" s="936"/>
      <c r="M53" s="934" t="s">
        <v>300</v>
      </c>
      <c r="N53" s="935"/>
      <c r="O53" s="935"/>
      <c r="P53" s="935"/>
      <c r="Q53" s="935"/>
      <c r="R53" s="935"/>
      <c r="S53" s="935"/>
      <c r="T53" s="935"/>
      <c r="U53" s="935"/>
      <c r="V53" s="936"/>
      <c r="W53" s="205">
        <f>B53</f>
        <v>0.67291666666666639</v>
      </c>
      <c r="Z53" s="229"/>
      <c r="AA53" s="107"/>
      <c r="AB53" s="107"/>
    </row>
    <row r="54" spans="2:44" ht="24">
      <c r="B54" s="149">
        <f>B53+$C$60</f>
        <v>0.6763888888888886</v>
      </c>
      <c r="C54" s="956" t="s">
        <v>307</v>
      </c>
      <c r="D54" s="957"/>
      <c r="E54" s="957"/>
      <c r="F54" s="957"/>
      <c r="G54" s="957"/>
      <c r="H54" s="957"/>
      <c r="I54" s="957"/>
      <c r="J54" s="957"/>
      <c r="K54" s="957"/>
      <c r="L54" s="958"/>
      <c r="M54" s="187" t="s">
        <v>308</v>
      </c>
      <c r="N54" s="955" t="s">
        <v>309</v>
      </c>
      <c r="O54" s="952"/>
      <c r="P54" s="159" t="s">
        <v>271</v>
      </c>
      <c r="Q54" s="206"/>
      <c r="R54" s="207" t="s">
        <v>235</v>
      </c>
      <c r="S54" s="208"/>
      <c r="T54" s="955" t="s">
        <v>310</v>
      </c>
      <c r="U54" s="952"/>
      <c r="V54" s="159" t="s">
        <v>271</v>
      </c>
      <c r="W54" s="205">
        <f t="shared" si="6"/>
        <v>0.6763888888888886</v>
      </c>
      <c r="X54" s="99"/>
      <c r="Y54" s="230"/>
      <c r="AC54" s="99"/>
      <c r="AD54" s="99"/>
      <c r="AE54" s="99"/>
      <c r="AF54" s="99"/>
      <c r="AG54" s="99"/>
      <c r="AH54" s="230"/>
      <c r="AI54" s="230"/>
      <c r="AJ54" s="230"/>
      <c r="AK54" s="230"/>
      <c r="AL54" s="230"/>
      <c r="AM54" s="230"/>
      <c r="AN54" s="230"/>
      <c r="AO54" s="230"/>
      <c r="AP54" s="230"/>
      <c r="AQ54" s="230"/>
      <c r="AR54" s="230"/>
    </row>
    <row r="55" spans="2:44" ht="24">
      <c r="B55" s="160">
        <f>B54+$C$58</f>
        <v>0.68680555555555534</v>
      </c>
      <c r="C55" s="959" t="s">
        <v>311</v>
      </c>
      <c r="D55" s="960"/>
      <c r="E55" s="960"/>
      <c r="F55" s="960"/>
      <c r="G55" s="960"/>
      <c r="H55" s="960"/>
      <c r="I55" s="960"/>
      <c r="J55" s="960"/>
      <c r="K55" s="960"/>
      <c r="L55" s="960"/>
      <c r="M55" s="960" t="s">
        <v>311</v>
      </c>
      <c r="N55" s="960"/>
      <c r="O55" s="960"/>
      <c r="P55" s="960"/>
      <c r="Q55" s="960"/>
      <c r="R55" s="960"/>
      <c r="S55" s="960"/>
      <c r="T55" s="960"/>
      <c r="U55" s="960"/>
      <c r="V55" s="961"/>
      <c r="W55" s="191">
        <f t="shared" si="6"/>
        <v>0.68680555555555534</v>
      </c>
      <c r="X55" s="99"/>
      <c r="Y55" s="230"/>
      <c r="AC55" s="230"/>
      <c r="AD55" s="230"/>
      <c r="AE55" s="230"/>
      <c r="AF55" s="230"/>
      <c r="AG55" s="230"/>
      <c r="AH55" s="230"/>
      <c r="AI55" s="230"/>
      <c r="AJ55" s="230"/>
      <c r="AK55" s="230"/>
      <c r="AL55" s="230"/>
      <c r="AM55" s="230"/>
      <c r="AN55" s="230"/>
      <c r="AO55" s="230"/>
      <c r="AP55" s="230"/>
      <c r="AQ55" s="230"/>
      <c r="AR55" s="230"/>
    </row>
    <row r="56" spans="2:44" ht="24">
      <c r="B56" s="161">
        <f>B55+$C$58</f>
        <v>0.69722222222222208</v>
      </c>
      <c r="C56" s="930" t="s">
        <v>312</v>
      </c>
      <c r="D56" s="928"/>
      <c r="E56" s="928"/>
      <c r="F56" s="928"/>
      <c r="G56" s="928"/>
      <c r="H56" s="928"/>
      <c r="I56" s="928"/>
      <c r="J56" s="928"/>
      <c r="K56" s="928"/>
      <c r="L56" s="929"/>
      <c r="M56" s="930" t="s">
        <v>312</v>
      </c>
      <c r="N56" s="928"/>
      <c r="O56" s="928"/>
      <c r="P56" s="928"/>
      <c r="Q56" s="928"/>
      <c r="R56" s="928"/>
      <c r="S56" s="928"/>
      <c r="T56" s="928"/>
      <c r="U56" s="928"/>
      <c r="V56" s="929"/>
      <c r="W56" s="209">
        <f t="shared" si="6"/>
        <v>0.69722222222222208</v>
      </c>
      <c r="AC56" s="230"/>
      <c r="AD56" s="230"/>
      <c r="AE56" s="230"/>
      <c r="AF56" s="230"/>
      <c r="AG56" s="230"/>
      <c r="AH56" s="230"/>
      <c r="AI56" s="230"/>
      <c r="AJ56" s="230"/>
      <c r="AK56" s="230"/>
      <c r="AL56" s="230"/>
      <c r="AM56" s="230"/>
      <c r="AN56" s="230"/>
      <c r="AO56" s="230"/>
      <c r="AP56" s="230"/>
      <c r="AQ56" s="230"/>
      <c r="AR56" s="230"/>
    </row>
    <row r="57" spans="2:44" ht="24">
      <c r="B57" s="162" t="s">
        <v>313</v>
      </c>
      <c r="C57" s="163"/>
      <c r="D57" s="163"/>
      <c r="E57" s="163"/>
      <c r="F57" s="163"/>
      <c r="G57" s="164"/>
      <c r="H57" s="164"/>
      <c r="I57" s="164"/>
      <c r="J57" s="188"/>
      <c r="K57" s="188"/>
      <c r="L57" s="188"/>
      <c r="M57" s="162"/>
      <c r="N57" s="163"/>
      <c r="O57" s="163"/>
      <c r="P57" s="163"/>
      <c r="Q57" s="164"/>
      <c r="R57" s="164"/>
      <c r="S57" s="164"/>
      <c r="T57" s="188"/>
      <c r="U57" s="188"/>
      <c r="V57" s="188"/>
      <c r="W57" s="162"/>
      <c r="AC57" s="230"/>
      <c r="AD57" s="230"/>
      <c r="AE57" s="230"/>
      <c r="AF57" s="230"/>
      <c r="AG57" s="230"/>
      <c r="AH57" s="230"/>
      <c r="AI57" s="230"/>
      <c r="AJ57" s="230"/>
      <c r="AK57" s="230"/>
      <c r="AL57" s="230"/>
      <c r="AM57" s="230"/>
      <c r="AN57" s="230"/>
      <c r="AO57" s="230"/>
      <c r="AP57" s="230"/>
      <c r="AQ57" s="230"/>
      <c r="AR57" s="230"/>
    </row>
    <row r="58" spans="2:44" ht="28.5">
      <c r="B58" s="165" t="s">
        <v>314</v>
      </c>
      <c r="C58" s="166">
        <v>1.0416666666666701E-2</v>
      </c>
      <c r="D58" s="101"/>
      <c r="E58" s="101"/>
      <c r="J58" s="104"/>
      <c r="M58" s="189">
        <v>8.3333333333333297E-3</v>
      </c>
      <c r="N58" s="101"/>
      <c r="O58" s="101"/>
      <c r="T58" s="104"/>
      <c r="W58" s="210"/>
      <c r="AC58" s="230"/>
      <c r="AD58" s="230"/>
      <c r="AE58" s="230"/>
      <c r="AF58" s="230"/>
      <c r="AG58" s="230"/>
      <c r="AH58" s="230"/>
      <c r="AI58" s="230"/>
      <c r="AJ58" s="230"/>
      <c r="AK58" s="230"/>
      <c r="AL58" s="230"/>
      <c r="AM58" s="230"/>
      <c r="AN58" s="230"/>
      <c r="AO58" s="230"/>
      <c r="AP58" s="230"/>
      <c r="AQ58" s="230"/>
      <c r="AR58" s="230"/>
    </row>
    <row r="59" spans="2:44" ht="28.5">
      <c r="B59" s="165" t="s">
        <v>314</v>
      </c>
      <c r="C59" s="166">
        <v>6.9444444444444397E-3</v>
      </c>
      <c r="M59" s="189">
        <v>7.6388888888888904E-3</v>
      </c>
      <c r="AC59" s="230"/>
      <c r="AD59" s="230"/>
      <c r="AE59" s="230"/>
      <c r="AF59" s="230"/>
      <c r="AG59" s="230"/>
    </row>
    <row r="60" spans="2:44" ht="28.5">
      <c r="B60" s="167" t="s">
        <v>239</v>
      </c>
      <c r="C60" s="168">
        <v>3.4722222222222199E-3</v>
      </c>
      <c r="M60" s="190">
        <v>3.4722222222222199E-3</v>
      </c>
      <c r="AC60" s="230"/>
      <c r="AD60" s="230"/>
      <c r="AE60" s="230"/>
      <c r="AF60" s="230"/>
      <c r="AG60" s="230"/>
    </row>
    <row r="61" spans="2:44" ht="28.5">
      <c r="B61" s="167" t="s">
        <v>239</v>
      </c>
      <c r="C61" s="168">
        <v>6.9444444444444397E-3</v>
      </c>
      <c r="M61" s="190">
        <v>6.9444444444444397E-3</v>
      </c>
    </row>
    <row r="62" spans="2:44" ht="28.5">
      <c r="B62" s="169"/>
      <c r="C62" s="168">
        <v>8.3333333333333297E-3</v>
      </c>
    </row>
    <row r="63" spans="2:44" ht="28.5">
      <c r="B63" s="169"/>
      <c r="C63" s="168">
        <v>6.2500000000000003E-3</v>
      </c>
    </row>
    <row r="64" spans="2:44" ht="28.5">
      <c r="B64" s="169"/>
      <c r="C64" s="168">
        <v>9.7222222222222206E-3</v>
      </c>
    </row>
    <row r="65" spans="3:3" ht="28.5">
      <c r="C65" s="338">
        <v>2.0833333333333333E-3</v>
      </c>
    </row>
    <row r="66" spans="3:3">
      <c r="C66" s="339">
        <v>1.1805555555555555E-2</v>
      </c>
    </row>
  </sheetData>
  <mergeCells count="94">
    <mergeCell ref="M22:V24"/>
    <mergeCell ref="C34:L37"/>
    <mergeCell ref="N35:O37"/>
    <mergeCell ref="T35:U37"/>
    <mergeCell ref="D31:E33"/>
    <mergeCell ref="J31:K33"/>
    <mergeCell ref="N31:O33"/>
    <mergeCell ref="T31:U33"/>
    <mergeCell ref="C30:L30"/>
    <mergeCell ref="M30:V30"/>
    <mergeCell ref="M34:V34"/>
    <mergeCell ref="W25:W27"/>
    <mergeCell ref="Z2:Z6"/>
    <mergeCell ref="Z7:Z11"/>
    <mergeCell ref="Z16:Z18"/>
    <mergeCell ref="Z19:Z21"/>
    <mergeCell ref="Z22:Z24"/>
    <mergeCell ref="Z25:Z27"/>
    <mergeCell ref="C55:L55"/>
    <mergeCell ref="M55:V55"/>
    <mergeCell ref="C56:L56"/>
    <mergeCell ref="M56:V56"/>
    <mergeCell ref="B25:B27"/>
    <mergeCell ref="C31:C33"/>
    <mergeCell ref="M31:M33"/>
    <mergeCell ref="M35:M37"/>
    <mergeCell ref="P35:P37"/>
    <mergeCell ref="V35:V37"/>
    <mergeCell ref="C25:L27"/>
    <mergeCell ref="M25:V27"/>
    <mergeCell ref="C53:L53"/>
    <mergeCell ref="M53:V53"/>
    <mergeCell ref="D52:E52"/>
    <mergeCell ref="J52:K52"/>
    <mergeCell ref="N52:O52"/>
    <mergeCell ref="T52:U52"/>
    <mergeCell ref="C54:L54"/>
    <mergeCell ref="N54:O54"/>
    <mergeCell ref="T54:U54"/>
    <mergeCell ref="D50:E50"/>
    <mergeCell ref="J50:K50"/>
    <mergeCell ref="N50:O50"/>
    <mergeCell ref="T50:U50"/>
    <mergeCell ref="C51:L51"/>
    <mergeCell ref="M51:V51"/>
    <mergeCell ref="D48:E48"/>
    <mergeCell ref="J48:K48"/>
    <mergeCell ref="N48:O48"/>
    <mergeCell ref="T48:U48"/>
    <mergeCell ref="D49:E49"/>
    <mergeCell ref="J49:K49"/>
    <mergeCell ref="N49:O49"/>
    <mergeCell ref="T49:U49"/>
    <mergeCell ref="C46:L46"/>
    <mergeCell ref="M46:V46"/>
    <mergeCell ref="D47:E47"/>
    <mergeCell ref="J47:K47"/>
    <mergeCell ref="N47:O47"/>
    <mergeCell ref="T47:U47"/>
    <mergeCell ref="C39:L39"/>
    <mergeCell ref="M39:V39"/>
    <mergeCell ref="D28:E28"/>
    <mergeCell ref="J28:K28"/>
    <mergeCell ref="N28:O28"/>
    <mergeCell ref="T28:U28"/>
    <mergeCell ref="D29:E29"/>
    <mergeCell ref="J29:K29"/>
    <mergeCell ref="N29:O29"/>
    <mergeCell ref="T29:U29"/>
    <mergeCell ref="M12:V12"/>
    <mergeCell ref="C15:L15"/>
    <mergeCell ref="M15:V15"/>
    <mergeCell ref="M19:V19"/>
    <mergeCell ref="M21:V21"/>
    <mergeCell ref="C19:L20"/>
    <mergeCell ref="C7:L7"/>
    <mergeCell ref="M7:V7"/>
    <mergeCell ref="C8:L8"/>
    <mergeCell ref="M8:V8"/>
    <mergeCell ref="C9:L9"/>
    <mergeCell ref="M9:V9"/>
    <mergeCell ref="D5:L5"/>
    <mergeCell ref="N5:V5"/>
    <mergeCell ref="D6:L6"/>
    <mergeCell ref="N6:V6"/>
    <mergeCell ref="C3:L3"/>
    <mergeCell ref="M3:V3"/>
    <mergeCell ref="C5:C6"/>
    <mergeCell ref="M5:M6"/>
    <mergeCell ref="B1:W1"/>
    <mergeCell ref="C2:L2"/>
    <mergeCell ref="M2:V2"/>
    <mergeCell ref="C4:L4"/>
    <mergeCell ref="M4:V4"/>
  </mergeCells>
  <phoneticPr fontId="93"/>
  <printOptions horizontalCentered="1"/>
  <pageMargins left="0.11811023622047245" right="0.11811023622047245" top="0" bottom="0" header="0.31496062992125984" footer="0.31496062992125984"/>
  <pageSetup paperSize="9" scale="4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pageSetUpPr fitToPage="1"/>
  </sheetPr>
  <dimension ref="A1:AR59"/>
  <sheetViews>
    <sheetView showGridLines="0" view="pageBreakPreview" topLeftCell="A22" zoomScale="55" zoomScaleNormal="55" zoomScaleSheetLayoutView="55" workbookViewId="0">
      <selection activeCell="P10" sqref="P10:V11"/>
    </sheetView>
  </sheetViews>
  <sheetFormatPr defaultColWidth="8.875" defaultRowHeight="21"/>
  <cols>
    <col min="1" max="1" width="3.5" style="101" customWidth="1"/>
    <col min="2" max="2" width="12.375" style="102" customWidth="1"/>
    <col min="3" max="3" width="14.375" style="103" customWidth="1"/>
    <col min="4" max="4" width="5.875" style="104" customWidth="1"/>
    <col min="5" max="5" width="9" style="104" customWidth="1"/>
    <col min="6" max="6" width="35.5" style="103" customWidth="1"/>
    <col min="7" max="7" width="7.5" style="103" customWidth="1"/>
    <col min="8" max="8" width="6" style="103" customWidth="1"/>
    <col min="9" max="9" width="7.5" style="103" customWidth="1"/>
    <col min="10" max="10" width="5.875" style="105" customWidth="1"/>
    <col min="11" max="11" width="9.375" style="103" customWidth="1"/>
    <col min="12" max="12" width="35.375" style="103" customWidth="1"/>
    <col min="13" max="13" width="14.375" style="103" customWidth="1"/>
    <col min="14" max="14" width="5.875" style="104" customWidth="1"/>
    <col min="15" max="15" width="9" style="104" customWidth="1"/>
    <col min="16" max="16" width="35.5" style="103" customWidth="1"/>
    <col min="17" max="17" width="7.5" style="103" customWidth="1"/>
    <col min="18" max="18" width="6" style="103" customWidth="1"/>
    <col min="19" max="19" width="7.5" style="103" customWidth="1"/>
    <col min="20" max="20" width="5.875" style="105" customWidth="1"/>
    <col min="21" max="21" width="9.375" style="103" customWidth="1"/>
    <col min="22" max="22" width="35.375" style="103" customWidth="1"/>
    <col min="23" max="23" width="11.125" style="106" customWidth="1"/>
    <col min="24" max="24" width="3.875" style="101" customWidth="1"/>
    <col min="25" max="25" width="8.875" style="101"/>
    <col min="26" max="27" width="8.875" style="107"/>
    <col min="28" max="28" width="35.125" style="107" customWidth="1"/>
    <col min="29" max="32" width="8.875" style="101"/>
    <col min="33" max="33" width="25" style="101" customWidth="1"/>
    <col min="34" max="43" width="8.875" style="101"/>
    <col min="44" max="44" width="31.375" style="101" customWidth="1"/>
    <col min="45" max="257" width="8.875" style="101"/>
    <col min="258" max="258" width="9.5" style="101" customWidth="1"/>
    <col min="259" max="259" width="9.625" style="101" customWidth="1"/>
    <col min="260" max="260" width="5.875" style="101" customWidth="1"/>
    <col min="261" max="261" width="9" style="101" customWidth="1"/>
    <col min="262" max="262" width="32.125" style="101" customWidth="1"/>
    <col min="263" max="263" width="7.5" style="101" customWidth="1"/>
    <col min="264" max="264" width="6" style="101" customWidth="1"/>
    <col min="265" max="265" width="7.5" style="101" customWidth="1"/>
    <col min="266" max="266" width="5.875" style="101" customWidth="1"/>
    <col min="267" max="267" width="9.375" style="101" customWidth="1"/>
    <col min="268" max="268" width="32" style="101" customWidth="1"/>
    <col min="269" max="269" width="9.625" style="101" customWidth="1"/>
    <col min="270" max="270" width="5.875" style="101" customWidth="1"/>
    <col min="271" max="271" width="7.5" style="101" customWidth="1"/>
    <col min="272" max="272" width="32.125" style="101" customWidth="1"/>
    <col min="273" max="275" width="6" style="101" customWidth="1"/>
    <col min="276" max="276" width="5.875" style="101" customWidth="1"/>
    <col min="277" max="277" width="7.5" style="101" customWidth="1"/>
    <col min="278" max="278" width="32.125" style="101" customWidth="1"/>
    <col min="279" max="279" width="10.625" style="101" customWidth="1"/>
    <col min="280" max="283" width="8.875" style="101"/>
    <col min="284" max="284" width="25" style="101" customWidth="1"/>
    <col min="285" max="513" width="8.875" style="101"/>
    <col min="514" max="514" width="9.5" style="101" customWidth="1"/>
    <col min="515" max="515" width="9.625" style="101" customWidth="1"/>
    <col min="516" max="516" width="5.875" style="101" customWidth="1"/>
    <col min="517" max="517" width="9" style="101" customWidth="1"/>
    <col min="518" max="518" width="32.125" style="101" customWidth="1"/>
    <col min="519" max="519" width="7.5" style="101" customWidth="1"/>
    <col min="520" max="520" width="6" style="101" customWidth="1"/>
    <col min="521" max="521" width="7.5" style="101" customWidth="1"/>
    <col min="522" max="522" width="5.875" style="101" customWidth="1"/>
    <col min="523" max="523" width="9.375" style="101" customWidth="1"/>
    <col min="524" max="524" width="32" style="101" customWidth="1"/>
    <col min="525" max="525" width="9.625" style="101" customWidth="1"/>
    <col min="526" max="526" width="5.875" style="101" customWidth="1"/>
    <col min="527" max="527" width="7.5" style="101" customWidth="1"/>
    <col min="528" max="528" width="32.125" style="101" customWidth="1"/>
    <col min="529" max="531" width="6" style="101" customWidth="1"/>
    <col min="532" max="532" width="5.875" style="101" customWidth="1"/>
    <col min="533" max="533" width="7.5" style="101" customWidth="1"/>
    <col min="534" max="534" width="32.125" style="101" customWidth="1"/>
    <col min="535" max="535" width="10.625" style="101" customWidth="1"/>
    <col min="536" max="539" width="8.875" style="101"/>
    <col min="540" max="540" width="25" style="101" customWidth="1"/>
    <col min="541" max="769" width="8.875" style="101"/>
    <col min="770" max="770" width="9.5" style="101" customWidth="1"/>
    <col min="771" max="771" width="9.625" style="101" customWidth="1"/>
    <col min="772" max="772" width="5.875" style="101" customWidth="1"/>
    <col min="773" max="773" width="9" style="101" customWidth="1"/>
    <col min="774" max="774" width="32.125" style="101" customWidth="1"/>
    <col min="775" max="775" width="7.5" style="101" customWidth="1"/>
    <col min="776" max="776" width="6" style="101" customWidth="1"/>
    <col min="777" max="777" width="7.5" style="101" customWidth="1"/>
    <col min="778" max="778" width="5.875" style="101" customWidth="1"/>
    <col min="779" max="779" width="9.375" style="101" customWidth="1"/>
    <col min="780" max="780" width="32" style="101" customWidth="1"/>
    <col min="781" max="781" width="9.625" style="101" customWidth="1"/>
    <col min="782" max="782" width="5.875" style="101" customWidth="1"/>
    <col min="783" max="783" width="7.5" style="101" customWidth="1"/>
    <col min="784" max="784" width="32.125" style="101" customWidth="1"/>
    <col min="785" max="787" width="6" style="101" customWidth="1"/>
    <col min="788" max="788" width="5.875" style="101" customWidth="1"/>
    <col min="789" max="789" width="7.5" style="101" customWidth="1"/>
    <col min="790" max="790" width="32.125" style="101" customWidth="1"/>
    <col min="791" max="791" width="10.625" style="101" customWidth="1"/>
    <col min="792" max="795" width="8.875" style="101"/>
    <col min="796" max="796" width="25" style="101" customWidth="1"/>
    <col min="797" max="1025" width="8.875" style="101"/>
    <col min="1026" max="1026" width="9.5" style="101" customWidth="1"/>
    <col min="1027" max="1027" width="9.625" style="101" customWidth="1"/>
    <col min="1028" max="1028" width="5.875" style="101" customWidth="1"/>
    <col min="1029" max="1029" width="9" style="101" customWidth="1"/>
    <col min="1030" max="1030" width="32.125" style="101" customWidth="1"/>
    <col min="1031" max="1031" width="7.5" style="101" customWidth="1"/>
    <col min="1032" max="1032" width="6" style="101" customWidth="1"/>
    <col min="1033" max="1033" width="7.5" style="101" customWidth="1"/>
    <col min="1034" max="1034" width="5.875" style="101" customWidth="1"/>
    <col min="1035" max="1035" width="9.375" style="101" customWidth="1"/>
    <col min="1036" max="1036" width="32" style="101" customWidth="1"/>
    <col min="1037" max="1037" width="9.625" style="101" customWidth="1"/>
    <col min="1038" max="1038" width="5.875" style="101" customWidth="1"/>
    <col min="1039" max="1039" width="7.5" style="101" customWidth="1"/>
    <col min="1040" max="1040" width="32.125" style="101" customWidth="1"/>
    <col min="1041" max="1043" width="6" style="101" customWidth="1"/>
    <col min="1044" max="1044" width="5.875" style="101" customWidth="1"/>
    <col min="1045" max="1045" width="7.5" style="101" customWidth="1"/>
    <col min="1046" max="1046" width="32.125" style="101" customWidth="1"/>
    <col min="1047" max="1047" width="10.625" style="101" customWidth="1"/>
    <col min="1048" max="1051" width="8.875" style="101"/>
    <col min="1052" max="1052" width="25" style="101" customWidth="1"/>
    <col min="1053" max="1281" width="8.875" style="101"/>
    <col min="1282" max="1282" width="9.5" style="101" customWidth="1"/>
    <col min="1283" max="1283" width="9.625" style="101" customWidth="1"/>
    <col min="1284" max="1284" width="5.875" style="101" customWidth="1"/>
    <col min="1285" max="1285" width="9" style="101" customWidth="1"/>
    <col min="1286" max="1286" width="32.125" style="101" customWidth="1"/>
    <col min="1287" max="1287" width="7.5" style="101" customWidth="1"/>
    <col min="1288" max="1288" width="6" style="101" customWidth="1"/>
    <col min="1289" max="1289" width="7.5" style="101" customWidth="1"/>
    <col min="1290" max="1290" width="5.875" style="101" customWidth="1"/>
    <col min="1291" max="1291" width="9.375" style="101" customWidth="1"/>
    <col min="1292" max="1292" width="32" style="101" customWidth="1"/>
    <col min="1293" max="1293" width="9.625" style="101" customWidth="1"/>
    <col min="1294" max="1294" width="5.875" style="101" customWidth="1"/>
    <col min="1295" max="1295" width="7.5" style="101" customWidth="1"/>
    <col min="1296" max="1296" width="32.125" style="101" customWidth="1"/>
    <col min="1297" max="1299" width="6" style="101" customWidth="1"/>
    <col min="1300" max="1300" width="5.875" style="101" customWidth="1"/>
    <col min="1301" max="1301" width="7.5" style="101" customWidth="1"/>
    <col min="1302" max="1302" width="32.125" style="101" customWidth="1"/>
    <col min="1303" max="1303" width="10.625" style="101" customWidth="1"/>
    <col min="1304" max="1307" width="8.875" style="101"/>
    <col min="1308" max="1308" width="25" style="101" customWidth="1"/>
    <col min="1309" max="1537" width="8.875" style="101"/>
    <col min="1538" max="1538" width="9.5" style="101" customWidth="1"/>
    <col min="1539" max="1539" width="9.625" style="101" customWidth="1"/>
    <col min="1540" max="1540" width="5.875" style="101" customWidth="1"/>
    <col min="1541" max="1541" width="9" style="101" customWidth="1"/>
    <col min="1542" max="1542" width="32.125" style="101" customWidth="1"/>
    <col min="1543" max="1543" width="7.5" style="101" customWidth="1"/>
    <col min="1544" max="1544" width="6" style="101" customWidth="1"/>
    <col min="1545" max="1545" width="7.5" style="101" customWidth="1"/>
    <col min="1546" max="1546" width="5.875" style="101" customWidth="1"/>
    <col min="1547" max="1547" width="9.375" style="101" customWidth="1"/>
    <col min="1548" max="1548" width="32" style="101" customWidth="1"/>
    <col min="1549" max="1549" width="9.625" style="101" customWidth="1"/>
    <col min="1550" max="1550" width="5.875" style="101" customWidth="1"/>
    <col min="1551" max="1551" width="7.5" style="101" customWidth="1"/>
    <col min="1552" max="1552" width="32.125" style="101" customWidth="1"/>
    <col min="1553" max="1555" width="6" style="101" customWidth="1"/>
    <col min="1556" max="1556" width="5.875" style="101" customWidth="1"/>
    <col min="1557" max="1557" width="7.5" style="101" customWidth="1"/>
    <col min="1558" max="1558" width="32.125" style="101" customWidth="1"/>
    <col min="1559" max="1559" width="10.625" style="101" customWidth="1"/>
    <col min="1560" max="1563" width="8.875" style="101"/>
    <col min="1564" max="1564" width="25" style="101" customWidth="1"/>
    <col min="1565" max="1793" width="8.875" style="101"/>
    <col min="1794" max="1794" width="9.5" style="101" customWidth="1"/>
    <col min="1795" max="1795" width="9.625" style="101" customWidth="1"/>
    <col min="1796" max="1796" width="5.875" style="101" customWidth="1"/>
    <col min="1797" max="1797" width="9" style="101" customWidth="1"/>
    <col min="1798" max="1798" width="32.125" style="101" customWidth="1"/>
    <col min="1799" max="1799" width="7.5" style="101" customWidth="1"/>
    <col min="1800" max="1800" width="6" style="101" customWidth="1"/>
    <col min="1801" max="1801" width="7.5" style="101" customWidth="1"/>
    <col min="1802" max="1802" width="5.875" style="101" customWidth="1"/>
    <col min="1803" max="1803" width="9.375" style="101" customWidth="1"/>
    <col min="1804" max="1804" width="32" style="101" customWidth="1"/>
    <col min="1805" max="1805" width="9.625" style="101" customWidth="1"/>
    <col min="1806" max="1806" width="5.875" style="101" customWidth="1"/>
    <col min="1807" max="1807" width="7.5" style="101" customWidth="1"/>
    <col min="1808" max="1808" width="32.125" style="101" customWidth="1"/>
    <col min="1809" max="1811" width="6" style="101" customWidth="1"/>
    <col min="1812" max="1812" width="5.875" style="101" customWidth="1"/>
    <col min="1813" max="1813" width="7.5" style="101" customWidth="1"/>
    <col min="1814" max="1814" width="32.125" style="101" customWidth="1"/>
    <col min="1815" max="1815" width="10.625" style="101" customWidth="1"/>
    <col min="1816" max="1819" width="8.875" style="101"/>
    <col min="1820" max="1820" width="25" style="101" customWidth="1"/>
    <col min="1821" max="2049" width="8.875" style="101"/>
    <col min="2050" max="2050" width="9.5" style="101" customWidth="1"/>
    <col min="2051" max="2051" width="9.625" style="101" customWidth="1"/>
    <col min="2052" max="2052" width="5.875" style="101" customWidth="1"/>
    <col min="2053" max="2053" width="9" style="101" customWidth="1"/>
    <col min="2054" max="2054" width="32.125" style="101" customWidth="1"/>
    <col min="2055" max="2055" width="7.5" style="101" customWidth="1"/>
    <col min="2056" max="2056" width="6" style="101" customWidth="1"/>
    <col min="2057" max="2057" width="7.5" style="101" customWidth="1"/>
    <col min="2058" max="2058" width="5.875" style="101" customWidth="1"/>
    <col min="2059" max="2059" width="9.375" style="101" customWidth="1"/>
    <col min="2060" max="2060" width="32" style="101" customWidth="1"/>
    <col min="2061" max="2061" width="9.625" style="101" customWidth="1"/>
    <col min="2062" max="2062" width="5.875" style="101" customWidth="1"/>
    <col min="2063" max="2063" width="7.5" style="101" customWidth="1"/>
    <col min="2064" max="2064" width="32.125" style="101" customWidth="1"/>
    <col min="2065" max="2067" width="6" style="101" customWidth="1"/>
    <col min="2068" max="2068" width="5.875" style="101" customWidth="1"/>
    <col min="2069" max="2069" width="7.5" style="101" customWidth="1"/>
    <col min="2070" max="2070" width="32.125" style="101" customWidth="1"/>
    <col min="2071" max="2071" width="10.625" style="101" customWidth="1"/>
    <col min="2072" max="2075" width="8.875" style="101"/>
    <col min="2076" max="2076" width="25" style="101" customWidth="1"/>
    <col min="2077" max="2305" width="8.875" style="101"/>
    <col min="2306" max="2306" width="9.5" style="101" customWidth="1"/>
    <col min="2307" max="2307" width="9.625" style="101" customWidth="1"/>
    <col min="2308" max="2308" width="5.875" style="101" customWidth="1"/>
    <col min="2309" max="2309" width="9" style="101" customWidth="1"/>
    <col min="2310" max="2310" width="32.125" style="101" customWidth="1"/>
    <col min="2311" max="2311" width="7.5" style="101" customWidth="1"/>
    <col min="2312" max="2312" width="6" style="101" customWidth="1"/>
    <col min="2313" max="2313" width="7.5" style="101" customWidth="1"/>
    <col min="2314" max="2314" width="5.875" style="101" customWidth="1"/>
    <col min="2315" max="2315" width="9.375" style="101" customWidth="1"/>
    <col min="2316" max="2316" width="32" style="101" customWidth="1"/>
    <col min="2317" max="2317" width="9.625" style="101" customWidth="1"/>
    <col min="2318" max="2318" width="5.875" style="101" customWidth="1"/>
    <col min="2319" max="2319" width="7.5" style="101" customWidth="1"/>
    <col min="2320" max="2320" width="32.125" style="101" customWidth="1"/>
    <col min="2321" max="2323" width="6" style="101" customWidth="1"/>
    <col min="2324" max="2324" width="5.875" style="101" customWidth="1"/>
    <col min="2325" max="2325" width="7.5" style="101" customWidth="1"/>
    <col min="2326" max="2326" width="32.125" style="101" customWidth="1"/>
    <col min="2327" max="2327" width="10.625" style="101" customWidth="1"/>
    <col min="2328" max="2331" width="8.875" style="101"/>
    <col min="2332" max="2332" width="25" style="101" customWidth="1"/>
    <col min="2333" max="2561" width="8.875" style="101"/>
    <col min="2562" max="2562" width="9.5" style="101" customWidth="1"/>
    <col min="2563" max="2563" width="9.625" style="101" customWidth="1"/>
    <col min="2564" max="2564" width="5.875" style="101" customWidth="1"/>
    <col min="2565" max="2565" width="9" style="101" customWidth="1"/>
    <col min="2566" max="2566" width="32.125" style="101" customWidth="1"/>
    <col min="2567" max="2567" width="7.5" style="101" customWidth="1"/>
    <col min="2568" max="2568" width="6" style="101" customWidth="1"/>
    <col min="2569" max="2569" width="7.5" style="101" customWidth="1"/>
    <col min="2570" max="2570" width="5.875" style="101" customWidth="1"/>
    <col min="2571" max="2571" width="9.375" style="101" customWidth="1"/>
    <col min="2572" max="2572" width="32" style="101" customWidth="1"/>
    <col min="2573" max="2573" width="9.625" style="101" customWidth="1"/>
    <col min="2574" max="2574" width="5.875" style="101" customWidth="1"/>
    <col min="2575" max="2575" width="7.5" style="101" customWidth="1"/>
    <col min="2576" max="2576" width="32.125" style="101" customWidth="1"/>
    <col min="2577" max="2579" width="6" style="101" customWidth="1"/>
    <col min="2580" max="2580" width="5.875" style="101" customWidth="1"/>
    <col min="2581" max="2581" width="7.5" style="101" customWidth="1"/>
    <col min="2582" max="2582" width="32.125" style="101" customWidth="1"/>
    <col min="2583" max="2583" width="10.625" style="101" customWidth="1"/>
    <col min="2584" max="2587" width="8.875" style="101"/>
    <col min="2588" max="2588" width="25" style="101" customWidth="1"/>
    <col min="2589" max="2817" width="8.875" style="101"/>
    <col min="2818" max="2818" width="9.5" style="101" customWidth="1"/>
    <col min="2819" max="2819" width="9.625" style="101" customWidth="1"/>
    <col min="2820" max="2820" width="5.875" style="101" customWidth="1"/>
    <col min="2821" max="2821" width="9" style="101" customWidth="1"/>
    <col min="2822" max="2822" width="32.125" style="101" customWidth="1"/>
    <col min="2823" max="2823" width="7.5" style="101" customWidth="1"/>
    <col min="2824" max="2824" width="6" style="101" customWidth="1"/>
    <col min="2825" max="2825" width="7.5" style="101" customWidth="1"/>
    <col min="2826" max="2826" width="5.875" style="101" customWidth="1"/>
    <col min="2827" max="2827" width="9.375" style="101" customWidth="1"/>
    <col min="2828" max="2828" width="32" style="101" customWidth="1"/>
    <col min="2829" max="2829" width="9.625" style="101" customWidth="1"/>
    <col min="2830" max="2830" width="5.875" style="101" customWidth="1"/>
    <col min="2831" max="2831" width="7.5" style="101" customWidth="1"/>
    <col min="2832" max="2832" width="32.125" style="101" customWidth="1"/>
    <col min="2833" max="2835" width="6" style="101" customWidth="1"/>
    <col min="2836" max="2836" width="5.875" style="101" customWidth="1"/>
    <col min="2837" max="2837" width="7.5" style="101" customWidth="1"/>
    <col min="2838" max="2838" width="32.125" style="101" customWidth="1"/>
    <col min="2839" max="2839" width="10.625" style="101" customWidth="1"/>
    <col min="2840" max="2843" width="8.875" style="101"/>
    <col min="2844" max="2844" width="25" style="101" customWidth="1"/>
    <col min="2845" max="3073" width="8.875" style="101"/>
    <col min="3074" max="3074" width="9.5" style="101" customWidth="1"/>
    <col min="3075" max="3075" width="9.625" style="101" customWidth="1"/>
    <col min="3076" max="3076" width="5.875" style="101" customWidth="1"/>
    <col min="3077" max="3077" width="9" style="101" customWidth="1"/>
    <col min="3078" max="3078" width="32.125" style="101" customWidth="1"/>
    <col min="3079" max="3079" width="7.5" style="101" customWidth="1"/>
    <col min="3080" max="3080" width="6" style="101" customWidth="1"/>
    <col min="3081" max="3081" width="7.5" style="101" customWidth="1"/>
    <col min="3082" max="3082" width="5.875" style="101" customWidth="1"/>
    <col min="3083" max="3083" width="9.375" style="101" customWidth="1"/>
    <col min="3084" max="3084" width="32" style="101" customWidth="1"/>
    <col min="3085" max="3085" width="9.625" style="101" customWidth="1"/>
    <col min="3086" max="3086" width="5.875" style="101" customWidth="1"/>
    <col min="3087" max="3087" width="7.5" style="101" customWidth="1"/>
    <col min="3088" max="3088" width="32.125" style="101" customWidth="1"/>
    <col min="3089" max="3091" width="6" style="101" customWidth="1"/>
    <col min="3092" max="3092" width="5.875" style="101" customWidth="1"/>
    <col min="3093" max="3093" width="7.5" style="101" customWidth="1"/>
    <col min="3094" max="3094" width="32.125" style="101" customWidth="1"/>
    <col min="3095" max="3095" width="10.625" style="101" customWidth="1"/>
    <col min="3096" max="3099" width="8.875" style="101"/>
    <col min="3100" max="3100" width="25" style="101" customWidth="1"/>
    <col min="3101" max="3329" width="8.875" style="101"/>
    <col min="3330" max="3330" width="9.5" style="101" customWidth="1"/>
    <col min="3331" max="3331" width="9.625" style="101" customWidth="1"/>
    <col min="3332" max="3332" width="5.875" style="101" customWidth="1"/>
    <col min="3333" max="3333" width="9" style="101" customWidth="1"/>
    <col min="3334" max="3334" width="32.125" style="101" customWidth="1"/>
    <col min="3335" max="3335" width="7.5" style="101" customWidth="1"/>
    <col min="3336" max="3336" width="6" style="101" customWidth="1"/>
    <col min="3337" max="3337" width="7.5" style="101" customWidth="1"/>
    <col min="3338" max="3338" width="5.875" style="101" customWidth="1"/>
    <col min="3339" max="3339" width="9.375" style="101" customWidth="1"/>
    <col min="3340" max="3340" width="32" style="101" customWidth="1"/>
    <col min="3341" max="3341" width="9.625" style="101" customWidth="1"/>
    <col min="3342" max="3342" width="5.875" style="101" customWidth="1"/>
    <col min="3343" max="3343" width="7.5" style="101" customWidth="1"/>
    <col min="3344" max="3344" width="32.125" style="101" customWidth="1"/>
    <col min="3345" max="3347" width="6" style="101" customWidth="1"/>
    <col min="3348" max="3348" width="5.875" style="101" customWidth="1"/>
    <col min="3349" max="3349" width="7.5" style="101" customWidth="1"/>
    <col min="3350" max="3350" width="32.125" style="101" customWidth="1"/>
    <col min="3351" max="3351" width="10.625" style="101" customWidth="1"/>
    <col min="3352" max="3355" width="8.875" style="101"/>
    <col min="3356" max="3356" width="25" style="101" customWidth="1"/>
    <col min="3357" max="3585" width="8.875" style="101"/>
    <col min="3586" max="3586" width="9.5" style="101" customWidth="1"/>
    <col min="3587" max="3587" width="9.625" style="101" customWidth="1"/>
    <col min="3588" max="3588" width="5.875" style="101" customWidth="1"/>
    <col min="3589" max="3589" width="9" style="101" customWidth="1"/>
    <col min="3590" max="3590" width="32.125" style="101" customWidth="1"/>
    <col min="3591" max="3591" width="7.5" style="101" customWidth="1"/>
    <col min="3592" max="3592" width="6" style="101" customWidth="1"/>
    <col min="3593" max="3593" width="7.5" style="101" customWidth="1"/>
    <col min="3594" max="3594" width="5.875" style="101" customWidth="1"/>
    <col min="3595" max="3595" width="9.375" style="101" customWidth="1"/>
    <col min="3596" max="3596" width="32" style="101" customWidth="1"/>
    <col min="3597" max="3597" width="9.625" style="101" customWidth="1"/>
    <col min="3598" max="3598" width="5.875" style="101" customWidth="1"/>
    <col min="3599" max="3599" width="7.5" style="101" customWidth="1"/>
    <col min="3600" max="3600" width="32.125" style="101" customWidth="1"/>
    <col min="3601" max="3603" width="6" style="101" customWidth="1"/>
    <col min="3604" max="3604" width="5.875" style="101" customWidth="1"/>
    <col min="3605" max="3605" width="7.5" style="101" customWidth="1"/>
    <col min="3606" max="3606" width="32.125" style="101" customWidth="1"/>
    <col min="3607" max="3607" width="10.625" style="101" customWidth="1"/>
    <col min="3608" max="3611" width="8.875" style="101"/>
    <col min="3612" max="3612" width="25" style="101" customWidth="1"/>
    <col min="3613" max="3841" width="8.875" style="101"/>
    <col min="3842" max="3842" width="9.5" style="101" customWidth="1"/>
    <col min="3843" max="3843" width="9.625" style="101" customWidth="1"/>
    <col min="3844" max="3844" width="5.875" style="101" customWidth="1"/>
    <col min="3845" max="3845" width="9" style="101" customWidth="1"/>
    <col min="3846" max="3846" width="32.125" style="101" customWidth="1"/>
    <col min="3847" max="3847" width="7.5" style="101" customWidth="1"/>
    <col min="3848" max="3848" width="6" style="101" customWidth="1"/>
    <col min="3849" max="3849" width="7.5" style="101" customWidth="1"/>
    <col min="3850" max="3850" width="5.875" style="101" customWidth="1"/>
    <col min="3851" max="3851" width="9.375" style="101" customWidth="1"/>
    <col min="3852" max="3852" width="32" style="101" customWidth="1"/>
    <col min="3853" max="3853" width="9.625" style="101" customWidth="1"/>
    <col min="3854" max="3854" width="5.875" style="101" customWidth="1"/>
    <col min="3855" max="3855" width="7.5" style="101" customWidth="1"/>
    <col min="3856" max="3856" width="32.125" style="101" customWidth="1"/>
    <col min="3857" max="3859" width="6" style="101" customWidth="1"/>
    <col min="3860" max="3860" width="5.875" style="101" customWidth="1"/>
    <col min="3861" max="3861" width="7.5" style="101" customWidth="1"/>
    <col min="3862" max="3862" width="32.125" style="101" customWidth="1"/>
    <col min="3863" max="3863" width="10.625" style="101" customWidth="1"/>
    <col min="3864" max="3867" width="8.875" style="101"/>
    <col min="3868" max="3868" width="25" style="101" customWidth="1"/>
    <col min="3869" max="4097" width="8.875" style="101"/>
    <col min="4098" max="4098" width="9.5" style="101" customWidth="1"/>
    <col min="4099" max="4099" width="9.625" style="101" customWidth="1"/>
    <col min="4100" max="4100" width="5.875" style="101" customWidth="1"/>
    <col min="4101" max="4101" width="9" style="101" customWidth="1"/>
    <col min="4102" max="4102" width="32.125" style="101" customWidth="1"/>
    <col min="4103" max="4103" width="7.5" style="101" customWidth="1"/>
    <col min="4104" max="4104" width="6" style="101" customWidth="1"/>
    <col min="4105" max="4105" width="7.5" style="101" customWidth="1"/>
    <col min="4106" max="4106" width="5.875" style="101" customWidth="1"/>
    <col min="4107" max="4107" width="9.375" style="101" customWidth="1"/>
    <col min="4108" max="4108" width="32" style="101" customWidth="1"/>
    <col min="4109" max="4109" width="9.625" style="101" customWidth="1"/>
    <col min="4110" max="4110" width="5.875" style="101" customWidth="1"/>
    <col min="4111" max="4111" width="7.5" style="101" customWidth="1"/>
    <col min="4112" max="4112" width="32.125" style="101" customWidth="1"/>
    <col min="4113" max="4115" width="6" style="101" customWidth="1"/>
    <col min="4116" max="4116" width="5.875" style="101" customWidth="1"/>
    <col min="4117" max="4117" width="7.5" style="101" customWidth="1"/>
    <col min="4118" max="4118" width="32.125" style="101" customWidth="1"/>
    <col min="4119" max="4119" width="10.625" style="101" customWidth="1"/>
    <col min="4120" max="4123" width="8.875" style="101"/>
    <col min="4124" max="4124" width="25" style="101" customWidth="1"/>
    <col min="4125" max="4353" width="8.875" style="101"/>
    <col min="4354" max="4354" width="9.5" style="101" customWidth="1"/>
    <col min="4355" max="4355" width="9.625" style="101" customWidth="1"/>
    <col min="4356" max="4356" width="5.875" style="101" customWidth="1"/>
    <col min="4357" max="4357" width="9" style="101" customWidth="1"/>
    <col min="4358" max="4358" width="32.125" style="101" customWidth="1"/>
    <col min="4359" max="4359" width="7.5" style="101" customWidth="1"/>
    <col min="4360" max="4360" width="6" style="101" customWidth="1"/>
    <col min="4361" max="4361" width="7.5" style="101" customWidth="1"/>
    <col min="4362" max="4362" width="5.875" style="101" customWidth="1"/>
    <col min="4363" max="4363" width="9.375" style="101" customWidth="1"/>
    <col min="4364" max="4364" width="32" style="101" customWidth="1"/>
    <col min="4365" max="4365" width="9.625" style="101" customWidth="1"/>
    <col min="4366" max="4366" width="5.875" style="101" customWidth="1"/>
    <col min="4367" max="4367" width="7.5" style="101" customWidth="1"/>
    <col min="4368" max="4368" width="32.125" style="101" customWidth="1"/>
    <col min="4369" max="4371" width="6" style="101" customWidth="1"/>
    <col min="4372" max="4372" width="5.875" style="101" customWidth="1"/>
    <col min="4373" max="4373" width="7.5" style="101" customWidth="1"/>
    <col min="4374" max="4374" width="32.125" style="101" customWidth="1"/>
    <col min="4375" max="4375" width="10.625" style="101" customWidth="1"/>
    <col min="4376" max="4379" width="8.875" style="101"/>
    <col min="4380" max="4380" width="25" style="101" customWidth="1"/>
    <col min="4381" max="4609" width="8.875" style="101"/>
    <col min="4610" max="4610" width="9.5" style="101" customWidth="1"/>
    <col min="4611" max="4611" width="9.625" style="101" customWidth="1"/>
    <col min="4612" max="4612" width="5.875" style="101" customWidth="1"/>
    <col min="4613" max="4613" width="9" style="101" customWidth="1"/>
    <col min="4614" max="4614" width="32.125" style="101" customWidth="1"/>
    <col min="4615" max="4615" width="7.5" style="101" customWidth="1"/>
    <col min="4616" max="4616" width="6" style="101" customWidth="1"/>
    <col min="4617" max="4617" width="7.5" style="101" customWidth="1"/>
    <col min="4618" max="4618" width="5.875" style="101" customWidth="1"/>
    <col min="4619" max="4619" width="9.375" style="101" customWidth="1"/>
    <col min="4620" max="4620" width="32" style="101" customWidth="1"/>
    <col min="4621" max="4621" width="9.625" style="101" customWidth="1"/>
    <col min="4622" max="4622" width="5.875" style="101" customWidth="1"/>
    <col min="4623" max="4623" width="7.5" style="101" customWidth="1"/>
    <col min="4624" max="4624" width="32.125" style="101" customWidth="1"/>
    <col min="4625" max="4627" width="6" style="101" customWidth="1"/>
    <col min="4628" max="4628" width="5.875" style="101" customWidth="1"/>
    <col min="4629" max="4629" width="7.5" style="101" customWidth="1"/>
    <col min="4630" max="4630" width="32.125" style="101" customWidth="1"/>
    <col min="4631" max="4631" width="10.625" style="101" customWidth="1"/>
    <col min="4632" max="4635" width="8.875" style="101"/>
    <col min="4636" max="4636" width="25" style="101" customWidth="1"/>
    <col min="4637" max="4865" width="8.875" style="101"/>
    <col min="4866" max="4866" width="9.5" style="101" customWidth="1"/>
    <col min="4867" max="4867" width="9.625" style="101" customWidth="1"/>
    <col min="4868" max="4868" width="5.875" style="101" customWidth="1"/>
    <col min="4869" max="4869" width="9" style="101" customWidth="1"/>
    <col min="4870" max="4870" width="32.125" style="101" customWidth="1"/>
    <col min="4871" max="4871" width="7.5" style="101" customWidth="1"/>
    <col min="4872" max="4872" width="6" style="101" customWidth="1"/>
    <col min="4873" max="4873" width="7.5" style="101" customWidth="1"/>
    <col min="4874" max="4874" width="5.875" style="101" customWidth="1"/>
    <col min="4875" max="4875" width="9.375" style="101" customWidth="1"/>
    <col min="4876" max="4876" width="32" style="101" customWidth="1"/>
    <col min="4877" max="4877" width="9.625" style="101" customWidth="1"/>
    <col min="4878" max="4878" width="5.875" style="101" customWidth="1"/>
    <col min="4879" max="4879" width="7.5" style="101" customWidth="1"/>
    <col min="4880" max="4880" width="32.125" style="101" customWidth="1"/>
    <col min="4881" max="4883" width="6" style="101" customWidth="1"/>
    <col min="4884" max="4884" width="5.875" style="101" customWidth="1"/>
    <col min="4885" max="4885" width="7.5" style="101" customWidth="1"/>
    <col min="4886" max="4886" width="32.125" style="101" customWidth="1"/>
    <col min="4887" max="4887" width="10.625" style="101" customWidth="1"/>
    <col min="4888" max="4891" width="8.875" style="101"/>
    <col min="4892" max="4892" width="25" style="101" customWidth="1"/>
    <col min="4893" max="5121" width="8.875" style="101"/>
    <col min="5122" max="5122" width="9.5" style="101" customWidth="1"/>
    <col min="5123" max="5123" width="9.625" style="101" customWidth="1"/>
    <col min="5124" max="5124" width="5.875" style="101" customWidth="1"/>
    <col min="5125" max="5125" width="9" style="101" customWidth="1"/>
    <col min="5126" max="5126" width="32.125" style="101" customWidth="1"/>
    <col min="5127" max="5127" width="7.5" style="101" customWidth="1"/>
    <col min="5128" max="5128" width="6" style="101" customWidth="1"/>
    <col min="5129" max="5129" width="7.5" style="101" customWidth="1"/>
    <col min="5130" max="5130" width="5.875" style="101" customWidth="1"/>
    <col min="5131" max="5131" width="9.375" style="101" customWidth="1"/>
    <col min="5132" max="5132" width="32" style="101" customWidth="1"/>
    <col min="5133" max="5133" width="9.625" style="101" customWidth="1"/>
    <col min="5134" max="5134" width="5.875" style="101" customWidth="1"/>
    <col min="5135" max="5135" width="7.5" style="101" customWidth="1"/>
    <col min="5136" max="5136" width="32.125" style="101" customWidth="1"/>
    <col min="5137" max="5139" width="6" style="101" customWidth="1"/>
    <col min="5140" max="5140" width="5.875" style="101" customWidth="1"/>
    <col min="5141" max="5141" width="7.5" style="101" customWidth="1"/>
    <col min="5142" max="5142" width="32.125" style="101" customWidth="1"/>
    <col min="5143" max="5143" width="10.625" style="101" customWidth="1"/>
    <col min="5144" max="5147" width="8.875" style="101"/>
    <col min="5148" max="5148" width="25" style="101" customWidth="1"/>
    <col min="5149" max="5377" width="8.875" style="101"/>
    <col min="5378" max="5378" width="9.5" style="101" customWidth="1"/>
    <col min="5379" max="5379" width="9.625" style="101" customWidth="1"/>
    <col min="5380" max="5380" width="5.875" style="101" customWidth="1"/>
    <col min="5381" max="5381" width="9" style="101" customWidth="1"/>
    <col min="5382" max="5382" width="32.125" style="101" customWidth="1"/>
    <col min="5383" max="5383" width="7.5" style="101" customWidth="1"/>
    <col min="5384" max="5384" width="6" style="101" customWidth="1"/>
    <col min="5385" max="5385" width="7.5" style="101" customWidth="1"/>
    <col min="5386" max="5386" width="5.875" style="101" customWidth="1"/>
    <col min="5387" max="5387" width="9.375" style="101" customWidth="1"/>
    <col min="5388" max="5388" width="32" style="101" customWidth="1"/>
    <col min="5389" max="5389" width="9.625" style="101" customWidth="1"/>
    <col min="5390" max="5390" width="5.875" style="101" customWidth="1"/>
    <col min="5391" max="5391" width="7.5" style="101" customWidth="1"/>
    <col min="5392" max="5392" width="32.125" style="101" customWidth="1"/>
    <col min="5393" max="5395" width="6" style="101" customWidth="1"/>
    <col min="5396" max="5396" width="5.875" style="101" customWidth="1"/>
    <col min="5397" max="5397" width="7.5" style="101" customWidth="1"/>
    <col min="5398" max="5398" width="32.125" style="101" customWidth="1"/>
    <col min="5399" max="5399" width="10.625" style="101" customWidth="1"/>
    <col min="5400" max="5403" width="8.875" style="101"/>
    <col min="5404" max="5404" width="25" style="101" customWidth="1"/>
    <col min="5405" max="5633" width="8.875" style="101"/>
    <col min="5634" max="5634" width="9.5" style="101" customWidth="1"/>
    <col min="5635" max="5635" width="9.625" style="101" customWidth="1"/>
    <col min="5636" max="5636" width="5.875" style="101" customWidth="1"/>
    <col min="5637" max="5637" width="9" style="101" customWidth="1"/>
    <col min="5638" max="5638" width="32.125" style="101" customWidth="1"/>
    <col min="5639" max="5639" width="7.5" style="101" customWidth="1"/>
    <col min="5640" max="5640" width="6" style="101" customWidth="1"/>
    <col min="5641" max="5641" width="7.5" style="101" customWidth="1"/>
    <col min="5642" max="5642" width="5.875" style="101" customWidth="1"/>
    <col min="5643" max="5643" width="9.375" style="101" customWidth="1"/>
    <col min="5644" max="5644" width="32" style="101" customWidth="1"/>
    <col min="5645" max="5645" width="9.625" style="101" customWidth="1"/>
    <col min="5646" max="5646" width="5.875" style="101" customWidth="1"/>
    <col min="5647" max="5647" width="7.5" style="101" customWidth="1"/>
    <col min="5648" max="5648" width="32.125" style="101" customWidth="1"/>
    <col min="5649" max="5651" width="6" style="101" customWidth="1"/>
    <col min="5652" max="5652" width="5.875" style="101" customWidth="1"/>
    <col min="5653" max="5653" width="7.5" style="101" customWidth="1"/>
    <col min="5654" max="5654" width="32.125" style="101" customWidth="1"/>
    <col min="5655" max="5655" width="10.625" style="101" customWidth="1"/>
    <col min="5656" max="5659" width="8.875" style="101"/>
    <col min="5660" max="5660" width="25" style="101" customWidth="1"/>
    <col min="5661" max="5889" width="8.875" style="101"/>
    <col min="5890" max="5890" width="9.5" style="101" customWidth="1"/>
    <col min="5891" max="5891" width="9.625" style="101" customWidth="1"/>
    <col min="5892" max="5892" width="5.875" style="101" customWidth="1"/>
    <col min="5893" max="5893" width="9" style="101" customWidth="1"/>
    <col min="5894" max="5894" width="32.125" style="101" customWidth="1"/>
    <col min="5895" max="5895" width="7.5" style="101" customWidth="1"/>
    <col min="5896" max="5896" width="6" style="101" customWidth="1"/>
    <col min="5897" max="5897" width="7.5" style="101" customWidth="1"/>
    <col min="5898" max="5898" width="5.875" style="101" customWidth="1"/>
    <col min="5899" max="5899" width="9.375" style="101" customWidth="1"/>
    <col min="5900" max="5900" width="32" style="101" customWidth="1"/>
    <col min="5901" max="5901" width="9.625" style="101" customWidth="1"/>
    <col min="5902" max="5902" width="5.875" style="101" customWidth="1"/>
    <col min="5903" max="5903" width="7.5" style="101" customWidth="1"/>
    <col min="5904" max="5904" width="32.125" style="101" customWidth="1"/>
    <col min="5905" max="5907" width="6" style="101" customWidth="1"/>
    <col min="5908" max="5908" width="5.875" style="101" customWidth="1"/>
    <col min="5909" max="5909" width="7.5" style="101" customWidth="1"/>
    <col min="5910" max="5910" width="32.125" style="101" customWidth="1"/>
    <col min="5911" max="5911" width="10.625" style="101" customWidth="1"/>
    <col min="5912" max="5915" width="8.875" style="101"/>
    <col min="5916" max="5916" width="25" style="101" customWidth="1"/>
    <col min="5917" max="6145" width="8.875" style="101"/>
    <col min="6146" max="6146" width="9.5" style="101" customWidth="1"/>
    <col min="6147" max="6147" width="9.625" style="101" customWidth="1"/>
    <col min="6148" max="6148" width="5.875" style="101" customWidth="1"/>
    <col min="6149" max="6149" width="9" style="101" customWidth="1"/>
    <col min="6150" max="6150" width="32.125" style="101" customWidth="1"/>
    <col min="6151" max="6151" width="7.5" style="101" customWidth="1"/>
    <col min="6152" max="6152" width="6" style="101" customWidth="1"/>
    <col min="6153" max="6153" width="7.5" style="101" customWidth="1"/>
    <col min="6154" max="6154" width="5.875" style="101" customWidth="1"/>
    <col min="6155" max="6155" width="9.375" style="101" customWidth="1"/>
    <col min="6156" max="6156" width="32" style="101" customWidth="1"/>
    <col min="6157" max="6157" width="9.625" style="101" customWidth="1"/>
    <col min="6158" max="6158" width="5.875" style="101" customWidth="1"/>
    <col min="6159" max="6159" width="7.5" style="101" customWidth="1"/>
    <col min="6160" max="6160" width="32.125" style="101" customWidth="1"/>
    <col min="6161" max="6163" width="6" style="101" customWidth="1"/>
    <col min="6164" max="6164" width="5.875" style="101" customWidth="1"/>
    <col min="6165" max="6165" width="7.5" style="101" customWidth="1"/>
    <col min="6166" max="6166" width="32.125" style="101" customWidth="1"/>
    <col min="6167" max="6167" width="10.625" style="101" customWidth="1"/>
    <col min="6168" max="6171" width="8.875" style="101"/>
    <col min="6172" max="6172" width="25" style="101" customWidth="1"/>
    <col min="6173" max="6401" width="8.875" style="101"/>
    <col min="6402" max="6402" width="9.5" style="101" customWidth="1"/>
    <col min="6403" max="6403" width="9.625" style="101" customWidth="1"/>
    <col min="6404" max="6404" width="5.875" style="101" customWidth="1"/>
    <col min="6405" max="6405" width="9" style="101" customWidth="1"/>
    <col min="6406" max="6406" width="32.125" style="101" customWidth="1"/>
    <col min="6407" max="6407" width="7.5" style="101" customWidth="1"/>
    <col min="6408" max="6408" width="6" style="101" customWidth="1"/>
    <col min="6409" max="6409" width="7.5" style="101" customWidth="1"/>
    <col min="6410" max="6410" width="5.875" style="101" customWidth="1"/>
    <col min="6411" max="6411" width="9.375" style="101" customWidth="1"/>
    <col min="6412" max="6412" width="32" style="101" customWidth="1"/>
    <col min="6413" max="6413" width="9.625" style="101" customWidth="1"/>
    <col min="6414" max="6414" width="5.875" style="101" customWidth="1"/>
    <col min="6415" max="6415" width="7.5" style="101" customWidth="1"/>
    <col min="6416" max="6416" width="32.125" style="101" customWidth="1"/>
    <col min="6417" max="6419" width="6" style="101" customWidth="1"/>
    <col min="6420" max="6420" width="5.875" style="101" customWidth="1"/>
    <col min="6421" max="6421" width="7.5" style="101" customWidth="1"/>
    <col min="6422" max="6422" width="32.125" style="101" customWidth="1"/>
    <col min="6423" max="6423" width="10.625" style="101" customWidth="1"/>
    <col min="6424" max="6427" width="8.875" style="101"/>
    <col min="6428" max="6428" width="25" style="101" customWidth="1"/>
    <col min="6429" max="6657" width="8.875" style="101"/>
    <col min="6658" max="6658" width="9.5" style="101" customWidth="1"/>
    <col min="6659" max="6659" width="9.625" style="101" customWidth="1"/>
    <col min="6660" max="6660" width="5.875" style="101" customWidth="1"/>
    <col min="6661" max="6661" width="9" style="101" customWidth="1"/>
    <col min="6662" max="6662" width="32.125" style="101" customWidth="1"/>
    <col min="6663" max="6663" width="7.5" style="101" customWidth="1"/>
    <col min="6664" max="6664" width="6" style="101" customWidth="1"/>
    <col min="6665" max="6665" width="7.5" style="101" customWidth="1"/>
    <col min="6666" max="6666" width="5.875" style="101" customWidth="1"/>
    <col min="6667" max="6667" width="9.375" style="101" customWidth="1"/>
    <col min="6668" max="6668" width="32" style="101" customWidth="1"/>
    <col min="6669" max="6669" width="9.625" style="101" customWidth="1"/>
    <col min="6670" max="6670" width="5.875" style="101" customWidth="1"/>
    <col min="6671" max="6671" width="7.5" style="101" customWidth="1"/>
    <col min="6672" max="6672" width="32.125" style="101" customWidth="1"/>
    <col min="6673" max="6675" width="6" style="101" customWidth="1"/>
    <col min="6676" max="6676" width="5.875" style="101" customWidth="1"/>
    <col min="6677" max="6677" width="7.5" style="101" customWidth="1"/>
    <col min="6678" max="6678" width="32.125" style="101" customWidth="1"/>
    <col min="6679" max="6679" width="10.625" style="101" customWidth="1"/>
    <col min="6680" max="6683" width="8.875" style="101"/>
    <col min="6684" max="6684" width="25" style="101" customWidth="1"/>
    <col min="6685" max="6913" width="8.875" style="101"/>
    <col min="6914" max="6914" width="9.5" style="101" customWidth="1"/>
    <col min="6915" max="6915" width="9.625" style="101" customWidth="1"/>
    <col min="6916" max="6916" width="5.875" style="101" customWidth="1"/>
    <col min="6917" max="6917" width="9" style="101" customWidth="1"/>
    <col min="6918" max="6918" width="32.125" style="101" customWidth="1"/>
    <col min="6919" max="6919" width="7.5" style="101" customWidth="1"/>
    <col min="6920" max="6920" width="6" style="101" customWidth="1"/>
    <col min="6921" max="6921" width="7.5" style="101" customWidth="1"/>
    <col min="6922" max="6922" width="5.875" style="101" customWidth="1"/>
    <col min="6923" max="6923" width="9.375" style="101" customWidth="1"/>
    <col min="6924" max="6924" width="32" style="101" customWidth="1"/>
    <col min="6925" max="6925" width="9.625" style="101" customWidth="1"/>
    <col min="6926" max="6926" width="5.875" style="101" customWidth="1"/>
    <col min="6927" max="6927" width="7.5" style="101" customWidth="1"/>
    <col min="6928" max="6928" width="32.125" style="101" customWidth="1"/>
    <col min="6929" max="6931" width="6" style="101" customWidth="1"/>
    <col min="6932" max="6932" width="5.875" style="101" customWidth="1"/>
    <col min="6933" max="6933" width="7.5" style="101" customWidth="1"/>
    <col min="6934" max="6934" width="32.125" style="101" customWidth="1"/>
    <col min="6935" max="6935" width="10.625" style="101" customWidth="1"/>
    <col min="6936" max="6939" width="8.875" style="101"/>
    <col min="6940" max="6940" width="25" style="101" customWidth="1"/>
    <col min="6941" max="7169" width="8.875" style="101"/>
    <col min="7170" max="7170" width="9.5" style="101" customWidth="1"/>
    <col min="7171" max="7171" width="9.625" style="101" customWidth="1"/>
    <col min="7172" max="7172" width="5.875" style="101" customWidth="1"/>
    <col min="7173" max="7173" width="9" style="101" customWidth="1"/>
    <col min="7174" max="7174" width="32.125" style="101" customWidth="1"/>
    <col min="7175" max="7175" width="7.5" style="101" customWidth="1"/>
    <col min="7176" max="7176" width="6" style="101" customWidth="1"/>
    <col min="7177" max="7177" width="7.5" style="101" customWidth="1"/>
    <col min="7178" max="7178" width="5.875" style="101" customWidth="1"/>
    <col min="7179" max="7179" width="9.375" style="101" customWidth="1"/>
    <col min="7180" max="7180" width="32" style="101" customWidth="1"/>
    <col min="7181" max="7181" width="9.625" style="101" customWidth="1"/>
    <col min="7182" max="7182" width="5.875" style="101" customWidth="1"/>
    <col min="7183" max="7183" width="7.5" style="101" customWidth="1"/>
    <col min="7184" max="7184" width="32.125" style="101" customWidth="1"/>
    <col min="7185" max="7187" width="6" style="101" customWidth="1"/>
    <col min="7188" max="7188" width="5.875" style="101" customWidth="1"/>
    <col min="7189" max="7189" width="7.5" style="101" customWidth="1"/>
    <col min="7190" max="7190" width="32.125" style="101" customWidth="1"/>
    <col min="7191" max="7191" width="10.625" style="101" customWidth="1"/>
    <col min="7192" max="7195" width="8.875" style="101"/>
    <col min="7196" max="7196" width="25" style="101" customWidth="1"/>
    <col min="7197" max="7425" width="8.875" style="101"/>
    <col min="7426" max="7426" width="9.5" style="101" customWidth="1"/>
    <col min="7427" max="7427" width="9.625" style="101" customWidth="1"/>
    <col min="7428" max="7428" width="5.875" style="101" customWidth="1"/>
    <col min="7429" max="7429" width="9" style="101" customWidth="1"/>
    <col min="7430" max="7430" width="32.125" style="101" customWidth="1"/>
    <col min="7431" max="7431" width="7.5" style="101" customWidth="1"/>
    <col min="7432" max="7432" width="6" style="101" customWidth="1"/>
    <col min="7433" max="7433" width="7.5" style="101" customWidth="1"/>
    <col min="7434" max="7434" width="5.875" style="101" customWidth="1"/>
    <col min="7435" max="7435" width="9.375" style="101" customWidth="1"/>
    <col min="7436" max="7436" width="32" style="101" customWidth="1"/>
    <col min="7437" max="7437" width="9.625" style="101" customWidth="1"/>
    <col min="7438" max="7438" width="5.875" style="101" customWidth="1"/>
    <col min="7439" max="7439" width="7.5" style="101" customWidth="1"/>
    <col min="7440" max="7440" width="32.125" style="101" customWidth="1"/>
    <col min="7441" max="7443" width="6" style="101" customWidth="1"/>
    <col min="7444" max="7444" width="5.875" style="101" customWidth="1"/>
    <col min="7445" max="7445" width="7.5" style="101" customWidth="1"/>
    <col min="7446" max="7446" width="32.125" style="101" customWidth="1"/>
    <col min="7447" max="7447" width="10.625" style="101" customWidth="1"/>
    <col min="7448" max="7451" width="8.875" style="101"/>
    <col min="7452" max="7452" width="25" style="101" customWidth="1"/>
    <col min="7453" max="7681" width="8.875" style="101"/>
    <col min="7682" max="7682" width="9.5" style="101" customWidth="1"/>
    <col min="7683" max="7683" width="9.625" style="101" customWidth="1"/>
    <col min="7684" max="7684" width="5.875" style="101" customWidth="1"/>
    <col min="7685" max="7685" width="9" style="101" customWidth="1"/>
    <col min="7686" max="7686" width="32.125" style="101" customWidth="1"/>
    <col min="7687" max="7687" width="7.5" style="101" customWidth="1"/>
    <col min="7688" max="7688" width="6" style="101" customWidth="1"/>
    <col min="7689" max="7689" width="7.5" style="101" customWidth="1"/>
    <col min="7690" max="7690" width="5.875" style="101" customWidth="1"/>
    <col min="7691" max="7691" width="9.375" style="101" customWidth="1"/>
    <col min="7692" max="7692" width="32" style="101" customWidth="1"/>
    <col min="7693" max="7693" width="9.625" style="101" customWidth="1"/>
    <col min="7694" max="7694" width="5.875" style="101" customWidth="1"/>
    <col min="7695" max="7695" width="7.5" style="101" customWidth="1"/>
    <col min="7696" max="7696" width="32.125" style="101" customWidth="1"/>
    <col min="7697" max="7699" width="6" style="101" customWidth="1"/>
    <col min="7700" max="7700" width="5.875" style="101" customWidth="1"/>
    <col min="7701" max="7701" width="7.5" style="101" customWidth="1"/>
    <col min="7702" max="7702" width="32.125" style="101" customWidth="1"/>
    <col min="7703" max="7703" width="10.625" style="101" customWidth="1"/>
    <col min="7704" max="7707" width="8.875" style="101"/>
    <col min="7708" max="7708" width="25" style="101" customWidth="1"/>
    <col min="7709" max="7937" width="8.875" style="101"/>
    <col min="7938" max="7938" width="9.5" style="101" customWidth="1"/>
    <col min="7939" max="7939" width="9.625" style="101" customWidth="1"/>
    <col min="7940" max="7940" width="5.875" style="101" customWidth="1"/>
    <col min="7941" max="7941" width="9" style="101" customWidth="1"/>
    <col min="7942" max="7942" width="32.125" style="101" customWidth="1"/>
    <col min="7943" max="7943" width="7.5" style="101" customWidth="1"/>
    <col min="7944" max="7944" width="6" style="101" customWidth="1"/>
    <col min="7945" max="7945" width="7.5" style="101" customWidth="1"/>
    <col min="7946" max="7946" width="5.875" style="101" customWidth="1"/>
    <col min="7947" max="7947" width="9.375" style="101" customWidth="1"/>
    <col min="7948" max="7948" width="32" style="101" customWidth="1"/>
    <col min="7949" max="7949" width="9.625" style="101" customWidth="1"/>
    <col min="7950" max="7950" width="5.875" style="101" customWidth="1"/>
    <col min="7951" max="7951" width="7.5" style="101" customWidth="1"/>
    <col min="7952" max="7952" width="32.125" style="101" customWidth="1"/>
    <col min="7953" max="7955" width="6" style="101" customWidth="1"/>
    <col min="7956" max="7956" width="5.875" style="101" customWidth="1"/>
    <col min="7957" max="7957" width="7.5" style="101" customWidth="1"/>
    <col min="7958" max="7958" width="32.125" style="101" customWidth="1"/>
    <col min="7959" max="7959" width="10.625" style="101" customWidth="1"/>
    <col min="7960" max="7963" width="8.875" style="101"/>
    <col min="7964" max="7964" width="25" style="101" customWidth="1"/>
    <col min="7965" max="8193" width="8.875" style="101"/>
    <col min="8194" max="8194" width="9.5" style="101" customWidth="1"/>
    <col min="8195" max="8195" width="9.625" style="101" customWidth="1"/>
    <col min="8196" max="8196" width="5.875" style="101" customWidth="1"/>
    <col min="8197" max="8197" width="9" style="101" customWidth="1"/>
    <col min="8198" max="8198" width="32.125" style="101" customWidth="1"/>
    <col min="8199" max="8199" width="7.5" style="101" customWidth="1"/>
    <col min="8200" max="8200" width="6" style="101" customWidth="1"/>
    <col min="8201" max="8201" width="7.5" style="101" customWidth="1"/>
    <col min="8202" max="8202" width="5.875" style="101" customWidth="1"/>
    <col min="8203" max="8203" width="9.375" style="101" customWidth="1"/>
    <col min="8204" max="8204" width="32" style="101" customWidth="1"/>
    <col min="8205" max="8205" width="9.625" style="101" customWidth="1"/>
    <col min="8206" max="8206" width="5.875" style="101" customWidth="1"/>
    <col min="8207" max="8207" width="7.5" style="101" customWidth="1"/>
    <col min="8208" max="8208" width="32.125" style="101" customWidth="1"/>
    <col min="8209" max="8211" width="6" style="101" customWidth="1"/>
    <col min="8212" max="8212" width="5.875" style="101" customWidth="1"/>
    <col min="8213" max="8213" width="7.5" style="101" customWidth="1"/>
    <col min="8214" max="8214" width="32.125" style="101" customWidth="1"/>
    <col min="8215" max="8215" width="10.625" style="101" customWidth="1"/>
    <col min="8216" max="8219" width="8.875" style="101"/>
    <col min="8220" max="8220" width="25" style="101" customWidth="1"/>
    <col min="8221" max="8449" width="8.875" style="101"/>
    <col min="8450" max="8450" width="9.5" style="101" customWidth="1"/>
    <col min="8451" max="8451" width="9.625" style="101" customWidth="1"/>
    <col min="8452" max="8452" width="5.875" style="101" customWidth="1"/>
    <col min="8453" max="8453" width="9" style="101" customWidth="1"/>
    <col min="8454" max="8454" width="32.125" style="101" customWidth="1"/>
    <col min="8455" max="8455" width="7.5" style="101" customWidth="1"/>
    <col min="8456" max="8456" width="6" style="101" customWidth="1"/>
    <col min="8457" max="8457" width="7.5" style="101" customWidth="1"/>
    <col min="8458" max="8458" width="5.875" style="101" customWidth="1"/>
    <col min="8459" max="8459" width="9.375" style="101" customWidth="1"/>
    <col min="8460" max="8460" width="32" style="101" customWidth="1"/>
    <col min="8461" max="8461" width="9.625" style="101" customWidth="1"/>
    <col min="8462" max="8462" width="5.875" style="101" customWidth="1"/>
    <col min="8463" max="8463" width="7.5" style="101" customWidth="1"/>
    <col min="8464" max="8464" width="32.125" style="101" customWidth="1"/>
    <col min="8465" max="8467" width="6" style="101" customWidth="1"/>
    <col min="8468" max="8468" width="5.875" style="101" customWidth="1"/>
    <col min="8469" max="8469" width="7.5" style="101" customWidth="1"/>
    <col min="8470" max="8470" width="32.125" style="101" customWidth="1"/>
    <col min="8471" max="8471" width="10.625" style="101" customWidth="1"/>
    <col min="8472" max="8475" width="8.875" style="101"/>
    <col min="8476" max="8476" width="25" style="101" customWidth="1"/>
    <col min="8477" max="8705" width="8.875" style="101"/>
    <col min="8706" max="8706" width="9.5" style="101" customWidth="1"/>
    <col min="8707" max="8707" width="9.625" style="101" customWidth="1"/>
    <col min="8708" max="8708" width="5.875" style="101" customWidth="1"/>
    <col min="8709" max="8709" width="9" style="101" customWidth="1"/>
    <col min="8710" max="8710" width="32.125" style="101" customWidth="1"/>
    <col min="8711" max="8711" width="7.5" style="101" customWidth="1"/>
    <col min="8712" max="8712" width="6" style="101" customWidth="1"/>
    <col min="8713" max="8713" width="7.5" style="101" customWidth="1"/>
    <col min="8714" max="8714" width="5.875" style="101" customWidth="1"/>
    <col min="8715" max="8715" width="9.375" style="101" customWidth="1"/>
    <col min="8716" max="8716" width="32" style="101" customWidth="1"/>
    <col min="8717" max="8717" width="9.625" style="101" customWidth="1"/>
    <col min="8718" max="8718" width="5.875" style="101" customWidth="1"/>
    <col min="8719" max="8719" width="7.5" style="101" customWidth="1"/>
    <col min="8720" max="8720" width="32.125" style="101" customWidth="1"/>
    <col min="8721" max="8723" width="6" style="101" customWidth="1"/>
    <col min="8724" max="8724" width="5.875" style="101" customWidth="1"/>
    <col min="8725" max="8725" width="7.5" style="101" customWidth="1"/>
    <col min="8726" max="8726" width="32.125" style="101" customWidth="1"/>
    <col min="8727" max="8727" width="10.625" style="101" customWidth="1"/>
    <col min="8728" max="8731" width="8.875" style="101"/>
    <col min="8732" max="8732" width="25" style="101" customWidth="1"/>
    <col min="8733" max="8961" width="8.875" style="101"/>
    <col min="8962" max="8962" width="9.5" style="101" customWidth="1"/>
    <col min="8963" max="8963" width="9.625" style="101" customWidth="1"/>
    <col min="8964" max="8964" width="5.875" style="101" customWidth="1"/>
    <col min="8965" max="8965" width="9" style="101" customWidth="1"/>
    <col min="8966" max="8966" width="32.125" style="101" customWidth="1"/>
    <col min="8967" max="8967" width="7.5" style="101" customWidth="1"/>
    <col min="8968" max="8968" width="6" style="101" customWidth="1"/>
    <col min="8969" max="8969" width="7.5" style="101" customWidth="1"/>
    <col min="8970" max="8970" width="5.875" style="101" customWidth="1"/>
    <col min="8971" max="8971" width="9.375" style="101" customWidth="1"/>
    <col min="8972" max="8972" width="32" style="101" customWidth="1"/>
    <col min="8973" max="8973" width="9.625" style="101" customWidth="1"/>
    <col min="8974" max="8974" width="5.875" style="101" customWidth="1"/>
    <col min="8975" max="8975" width="7.5" style="101" customWidth="1"/>
    <col min="8976" max="8976" width="32.125" style="101" customWidth="1"/>
    <col min="8977" max="8979" width="6" style="101" customWidth="1"/>
    <col min="8980" max="8980" width="5.875" style="101" customWidth="1"/>
    <col min="8981" max="8981" width="7.5" style="101" customWidth="1"/>
    <col min="8982" max="8982" width="32.125" style="101" customWidth="1"/>
    <col min="8983" max="8983" width="10.625" style="101" customWidth="1"/>
    <col min="8984" max="8987" width="8.875" style="101"/>
    <col min="8988" max="8988" width="25" style="101" customWidth="1"/>
    <col min="8989" max="9217" width="8.875" style="101"/>
    <col min="9218" max="9218" width="9.5" style="101" customWidth="1"/>
    <col min="9219" max="9219" width="9.625" style="101" customWidth="1"/>
    <col min="9220" max="9220" width="5.875" style="101" customWidth="1"/>
    <col min="9221" max="9221" width="9" style="101" customWidth="1"/>
    <col min="9222" max="9222" width="32.125" style="101" customWidth="1"/>
    <col min="9223" max="9223" width="7.5" style="101" customWidth="1"/>
    <col min="9224" max="9224" width="6" style="101" customWidth="1"/>
    <col min="9225" max="9225" width="7.5" style="101" customWidth="1"/>
    <col min="9226" max="9226" width="5.875" style="101" customWidth="1"/>
    <col min="9227" max="9227" width="9.375" style="101" customWidth="1"/>
    <col min="9228" max="9228" width="32" style="101" customWidth="1"/>
    <col min="9229" max="9229" width="9.625" style="101" customWidth="1"/>
    <col min="9230" max="9230" width="5.875" style="101" customWidth="1"/>
    <col min="9231" max="9231" width="7.5" style="101" customWidth="1"/>
    <col min="9232" max="9232" width="32.125" style="101" customWidth="1"/>
    <col min="9233" max="9235" width="6" style="101" customWidth="1"/>
    <col min="9236" max="9236" width="5.875" style="101" customWidth="1"/>
    <col min="9237" max="9237" width="7.5" style="101" customWidth="1"/>
    <col min="9238" max="9238" width="32.125" style="101" customWidth="1"/>
    <col min="9239" max="9239" width="10.625" style="101" customWidth="1"/>
    <col min="9240" max="9243" width="8.875" style="101"/>
    <col min="9244" max="9244" width="25" style="101" customWidth="1"/>
    <col min="9245" max="9473" width="8.875" style="101"/>
    <col min="9474" max="9474" width="9.5" style="101" customWidth="1"/>
    <col min="9475" max="9475" width="9.625" style="101" customWidth="1"/>
    <col min="9476" max="9476" width="5.875" style="101" customWidth="1"/>
    <col min="9477" max="9477" width="9" style="101" customWidth="1"/>
    <col min="9478" max="9478" width="32.125" style="101" customWidth="1"/>
    <col min="9479" max="9479" width="7.5" style="101" customWidth="1"/>
    <col min="9480" max="9480" width="6" style="101" customWidth="1"/>
    <col min="9481" max="9481" width="7.5" style="101" customWidth="1"/>
    <col min="9482" max="9482" width="5.875" style="101" customWidth="1"/>
    <col min="9483" max="9483" width="9.375" style="101" customWidth="1"/>
    <col min="9484" max="9484" width="32" style="101" customWidth="1"/>
    <col min="9485" max="9485" width="9.625" style="101" customWidth="1"/>
    <col min="9486" max="9486" width="5.875" style="101" customWidth="1"/>
    <col min="9487" max="9487" width="7.5" style="101" customWidth="1"/>
    <col min="9488" max="9488" width="32.125" style="101" customWidth="1"/>
    <col min="9489" max="9491" width="6" style="101" customWidth="1"/>
    <col min="9492" max="9492" width="5.875" style="101" customWidth="1"/>
    <col min="9493" max="9493" width="7.5" style="101" customWidth="1"/>
    <col min="9494" max="9494" width="32.125" style="101" customWidth="1"/>
    <col min="9495" max="9495" width="10.625" style="101" customWidth="1"/>
    <col min="9496" max="9499" width="8.875" style="101"/>
    <col min="9500" max="9500" width="25" style="101" customWidth="1"/>
    <col min="9501" max="9729" width="8.875" style="101"/>
    <col min="9730" max="9730" width="9.5" style="101" customWidth="1"/>
    <col min="9731" max="9731" width="9.625" style="101" customWidth="1"/>
    <col min="9732" max="9732" width="5.875" style="101" customWidth="1"/>
    <col min="9733" max="9733" width="9" style="101" customWidth="1"/>
    <col min="9734" max="9734" width="32.125" style="101" customWidth="1"/>
    <col min="9735" max="9735" width="7.5" style="101" customWidth="1"/>
    <col min="9736" max="9736" width="6" style="101" customWidth="1"/>
    <col min="9737" max="9737" width="7.5" style="101" customWidth="1"/>
    <col min="9738" max="9738" width="5.875" style="101" customWidth="1"/>
    <col min="9739" max="9739" width="9.375" style="101" customWidth="1"/>
    <col min="9740" max="9740" width="32" style="101" customWidth="1"/>
    <col min="9741" max="9741" width="9.625" style="101" customWidth="1"/>
    <col min="9742" max="9742" width="5.875" style="101" customWidth="1"/>
    <col min="9743" max="9743" width="7.5" style="101" customWidth="1"/>
    <col min="9744" max="9744" width="32.125" style="101" customWidth="1"/>
    <col min="9745" max="9747" width="6" style="101" customWidth="1"/>
    <col min="9748" max="9748" width="5.875" style="101" customWidth="1"/>
    <col min="9749" max="9749" width="7.5" style="101" customWidth="1"/>
    <col min="9750" max="9750" width="32.125" style="101" customWidth="1"/>
    <col min="9751" max="9751" width="10.625" style="101" customWidth="1"/>
    <col min="9752" max="9755" width="8.875" style="101"/>
    <col min="9756" max="9756" width="25" style="101" customWidth="1"/>
    <col min="9757" max="9985" width="8.875" style="101"/>
    <col min="9986" max="9986" width="9.5" style="101" customWidth="1"/>
    <col min="9987" max="9987" width="9.625" style="101" customWidth="1"/>
    <col min="9988" max="9988" width="5.875" style="101" customWidth="1"/>
    <col min="9989" max="9989" width="9" style="101" customWidth="1"/>
    <col min="9990" max="9990" width="32.125" style="101" customWidth="1"/>
    <col min="9991" max="9991" width="7.5" style="101" customWidth="1"/>
    <col min="9992" max="9992" width="6" style="101" customWidth="1"/>
    <col min="9993" max="9993" width="7.5" style="101" customWidth="1"/>
    <col min="9994" max="9994" width="5.875" style="101" customWidth="1"/>
    <col min="9995" max="9995" width="9.375" style="101" customWidth="1"/>
    <col min="9996" max="9996" width="32" style="101" customWidth="1"/>
    <col min="9997" max="9997" width="9.625" style="101" customWidth="1"/>
    <col min="9998" max="9998" width="5.875" style="101" customWidth="1"/>
    <col min="9999" max="9999" width="7.5" style="101" customWidth="1"/>
    <col min="10000" max="10000" width="32.125" style="101" customWidth="1"/>
    <col min="10001" max="10003" width="6" style="101" customWidth="1"/>
    <col min="10004" max="10004" width="5.875" style="101" customWidth="1"/>
    <col min="10005" max="10005" width="7.5" style="101" customWidth="1"/>
    <col min="10006" max="10006" width="32.125" style="101" customWidth="1"/>
    <col min="10007" max="10007" width="10.625" style="101" customWidth="1"/>
    <col min="10008" max="10011" width="8.875" style="101"/>
    <col min="10012" max="10012" width="25" style="101" customWidth="1"/>
    <col min="10013" max="10241" width="8.875" style="101"/>
    <col min="10242" max="10242" width="9.5" style="101" customWidth="1"/>
    <col min="10243" max="10243" width="9.625" style="101" customWidth="1"/>
    <col min="10244" max="10244" width="5.875" style="101" customWidth="1"/>
    <col min="10245" max="10245" width="9" style="101" customWidth="1"/>
    <col min="10246" max="10246" width="32.125" style="101" customWidth="1"/>
    <col min="10247" max="10247" width="7.5" style="101" customWidth="1"/>
    <col min="10248" max="10248" width="6" style="101" customWidth="1"/>
    <col min="10249" max="10249" width="7.5" style="101" customWidth="1"/>
    <col min="10250" max="10250" width="5.875" style="101" customWidth="1"/>
    <col min="10251" max="10251" width="9.375" style="101" customWidth="1"/>
    <col min="10252" max="10252" width="32" style="101" customWidth="1"/>
    <col min="10253" max="10253" width="9.625" style="101" customWidth="1"/>
    <col min="10254" max="10254" width="5.875" style="101" customWidth="1"/>
    <col min="10255" max="10255" width="7.5" style="101" customWidth="1"/>
    <col min="10256" max="10256" width="32.125" style="101" customWidth="1"/>
    <col min="10257" max="10259" width="6" style="101" customWidth="1"/>
    <col min="10260" max="10260" width="5.875" style="101" customWidth="1"/>
    <col min="10261" max="10261" width="7.5" style="101" customWidth="1"/>
    <col min="10262" max="10262" width="32.125" style="101" customWidth="1"/>
    <col min="10263" max="10263" width="10.625" style="101" customWidth="1"/>
    <col min="10264" max="10267" width="8.875" style="101"/>
    <col min="10268" max="10268" width="25" style="101" customWidth="1"/>
    <col min="10269" max="10497" width="8.875" style="101"/>
    <col min="10498" max="10498" width="9.5" style="101" customWidth="1"/>
    <col min="10499" max="10499" width="9.625" style="101" customWidth="1"/>
    <col min="10500" max="10500" width="5.875" style="101" customWidth="1"/>
    <col min="10501" max="10501" width="9" style="101" customWidth="1"/>
    <col min="10502" max="10502" width="32.125" style="101" customWidth="1"/>
    <col min="10503" max="10503" width="7.5" style="101" customWidth="1"/>
    <col min="10504" max="10504" width="6" style="101" customWidth="1"/>
    <col min="10505" max="10505" width="7.5" style="101" customWidth="1"/>
    <col min="10506" max="10506" width="5.875" style="101" customWidth="1"/>
    <col min="10507" max="10507" width="9.375" style="101" customWidth="1"/>
    <col min="10508" max="10508" width="32" style="101" customWidth="1"/>
    <col min="10509" max="10509" width="9.625" style="101" customWidth="1"/>
    <col min="10510" max="10510" width="5.875" style="101" customWidth="1"/>
    <col min="10511" max="10511" width="7.5" style="101" customWidth="1"/>
    <col min="10512" max="10512" width="32.125" style="101" customWidth="1"/>
    <col min="10513" max="10515" width="6" style="101" customWidth="1"/>
    <col min="10516" max="10516" width="5.875" style="101" customWidth="1"/>
    <col min="10517" max="10517" width="7.5" style="101" customWidth="1"/>
    <col min="10518" max="10518" width="32.125" style="101" customWidth="1"/>
    <col min="10519" max="10519" width="10.625" style="101" customWidth="1"/>
    <col min="10520" max="10523" width="8.875" style="101"/>
    <col min="10524" max="10524" width="25" style="101" customWidth="1"/>
    <col min="10525" max="10753" width="8.875" style="101"/>
    <col min="10754" max="10754" width="9.5" style="101" customWidth="1"/>
    <col min="10755" max="10755" width="9.625" style="101" customWidth="1"/>
    <col min="10756" max="10756" width="5.875" style="101" customWidth="1"/>
    <col min="10757" max="10757" width="9" style="101" customWidth="1"/>
    <col min="10758" max="10758" width="32.125" style="101" customWidth="1"/>
    <col min="10759" max="10759" width="7.5" style="101" customWidth="1"/>
    <col min="10760" max="10760" width="6" style="101" customWidth="1"/>
    <col min="10761" max="10761" width="7.5" style="101" customWidth="1"/>
    <col min="10762" max="10762" width="5.875" style="101" customWidth="1"/>
    <col min="10763" max="10763" width="9.375" style="101" customWidth="1"/>
    <col min="10764" max="10764" width="32" style="101" customWidth="1"/>
    <col min="10765" max="10765" width="9.625" style="101" customWidth="1"/>
    <col min="10766" max="10766" width="5.875" style="101" customWidth="1"/>
    <col min="10767" max="10767" width="7.5" style="101" customWidth="1"/>
    <col min="10768" max="10768" width="32.125" style="101" customWidth="1"/>
    <col min="10769" max="10771" width="6" style="101" customWidth="1"/>
    <col min="10772" max="10772" width="5.875" style="101" customWidth="1"/>
    <col min="10773" max="10773" width="7.5" style="101" customWidth="1"/>
    <col min="10774" max="10774" width="32.125" style="101" customWidth="1"/>
    <col min="10775" max="10775" width="10.625" style="101" customWidth="1"/>
    <col min="10776" max="10779" width="8.875" style="101"/>
    <col min="10780" max="10780" width="25" style="101" customWidth="1"/>
    <col min="10781" max="11009" width="8.875" style="101"/>
    <col min="11010" max="11010" width="9.5" style="101" customWidth="1"/>
    <col min="11011" max="11011" width="9.625" style="101" customWidth="1"/>
    <col min="11012" max="11012" width="5.875" style="101" customWidth="1"/>
    <col min="11013" max="11013" width="9" style="101" customWidth="1"/>
    <col min="11014" max="11014" width="32.125" style="101" customWidth="1"/>
    <col min="11015" max="11015" width="7.5" style="101" customWidth="1"/>
    <col min="11016" max="11016" width="6" style="101" customWidth="1"/>
    <col min="11017" max="11017" width="7.5" style="101" customWidth="1"/>
    <col min="11018" max="11018" width="5.875" style="101" customWidth="1"/>
    <col min="11019" max="11019" width="9.375" style="101" customWidth="1"/>
    <col min="11020" max="11020" width="32" style="101" customWidth="1"/>
    <col min="11021" max="11021" width="9.625" style="101" customWidth="1"/>
    <col min="11022" max="11022" width="5.875" style="101" customWidth="1"/>
    <col min="11023" max="11023" width="7.5" style="101" customWidth="1"/>
    <col min="11024" max="11024" width="32.125" style="101" customWidth="1"/>
    <col min="11025" max="11027" width="6" style="101" customWidth="1"/>
    <col min="11028" max="11028" width="5.875" style="101" customWidth="1"/>
    <col min="11029" max="11029" width="7.5" style="101" customWidth="1"/>
    <col min="11030" max="11030" width="32.125" style="101" customWidth="1"/>
    <col min="11031" max="11031" width="10.625" style="101" customWidth="1"/>
    <col min="11032" max="11035" width="8.875" style="101"/>
    <col min="11036" max="11036" width="25" style="101" customWidth="1"/>
    <col min="11037" max="11265" width="8.875" style="101"/>
    <col min="11266" max="11266" width="9.5" style="101" customWidth="1"/>
    <col min="11267" max="11267" width="9.625" style="101" customWidth="1"/>
    <col min="11268" max="11268" width="5.875" style="101" customWidth="1"/>
    <col min="11269" max="11269" width="9" style="101" customWidth="1"/>
    <col min="11270" max="11270" width="32.125" style="101" customWidth="1"/>
    <col min="11271" max="11271" width="7.5" style="101" customWidth="1"/>
    <col min="11272" max="11272" width="6" style="101" customWidth="1"/>
    <col min="11273" max="11273" width="7.5" style="101" customWidth="1"/>
    <col min="11274" max="11274" width="5.875" style="101" customWidth="1"/>
    <col min="11275" max="11275" width="9.375" style="101" customWidth="1"/>
    <col min="11276" max="11276" width="32" style="101" customWidth="1"/>
    <col min="11277" max="11277" width="9.625" style="101" customWidth="1"/>
    <col min="11278" max="11278" width="5.875" style="101" customWidth="1"/>
    <col min="11279" max="11279" width="7.5" style="101" customWidth="1"/>
    <col min="11280" max="11280" width="32.125" style="101" customWidth="1"/>
    <col min="11281" max="11283" width="6" style="101" customWidth="1"/>
    <col min="11284" max="11284" width="5.875" style="101" customWidth="1"/>
    <col min="11285" max="11285" width="7.5" style="101" customWidth="1"/>
    <col min="11286" max="11286" width="32.125" style="101" customWidth="1"/>
    <col min="11287" max="11287" width="10.625" style="101" customWidth="1"/>
    <col min="11288" max="11291" width="8.875" style="101"/>
    <col min="11292" max="11292" width="25" style="101" customWidth="1"/>
    <col min="11293" max="11521" width="8.875" style="101"/>
    <col min="11522" max="11522" width="9.5" style="101" customWidth="1"/>
    <col min="11523" max="11523" width="9.625" style="101" customWidth="1"/>
    <col min="11524" max="11524" width="5.875" style="101" customWidth="1"/>
    <col min="11525" max="11525" width="9" style="101" customWidth="1"/>
    <col min="11526" max="11526" width="32.125" style="101" customWidth="1"/>
    <col min="11527" max="11527" width="7.5" style="101" customWidth="1"/>
    <col min="11528" max="11528" width="6" style="101" customWidth="1"/>
    <col min="11529" max="11529" width="7.5" style="101" customWidth="1"/>
    <col min="11530" max="11530" width="5.875" style="101" customWidth="1"/>
    <col min="11531" max="11531" width="9.375" style="101" customWidth="1"/>
    <col min="11532" max="11532" width="32" style="101" customWidth="1"/>
    <col min="11533" max="11533" width="9.625" style="101" customWidth="1"/>
    <col min="11534" max="11534" width="5.875" style="101" customWidth="1"/>
    <col min="11535" max="11535" width="7.5" style="101" customWidth="1"/>
    <col min="11536" max="11536" width="32.125" style="101" customWidth="1"/>
    <col min="11537" max="11539" width="6" style="101" customWidth="1"/>
    <col min="11540" max="11540" width="5.875" style="101" customWidth="1"/>
    <col min="11541" max="11541" width="7.5" style="101" customWidth="1"/>
    <col min="11542" max="11542" width="32.125" style="101" customWidth="1"/>
    <col min="11543" max="11543" width="10.625" style="101" customWidth="1"/>
    <col min="11544" max="11547" width="8.875" style="101"/>
    <col min="11548" max="11548" width="25" style="101" customWidth="1"/>
    <col min="11549" max="11777" width="8.875" style="101"/>
    <col min="11778" max="11778" width="9.5" style="101" customWidth="1"/>
    <col min="11779" max="11779" width="9.625" style="101" customWidth="1"/>
    <col min="11780" max="11780" width="5.875" style="101" customWidth="1"/>
    <col min="11781" max="11781" width="9" style="101" customWidth="1"/>
    <col min="11782" max="11782" width="32.125" style="101" customWidth="1"/>
    <col min="11783" max="11783" width="7.5" style="101" customWidth="1"/>
    <col min="11784" max="11784" width="6" style="101" customWidth="1"/>
    <col min="11785" max="11785" width="7.5" style="101" customWidth="1"/>
    <col min="11786" max="11786" width="5.875" style="101" customWidth="1"/>
    <col min="11787" max="11787" width="9.375" style="101" customWidth="1"/>
    <col min="11788" max="11788" width="32" style="101" customWidth="1"/>
    <col min="11789" max="11789" width="9.625" style="101" customWidth="1"/>
    <col min="11790" max="11790" width="5.875" style="101" customWidth="1"/>
    <col min="11791" max="11791" width="7.5" style="101" customWidth="1"/>
    <col min="11792" max="11792" width="32.125" style="101" customWidth="1"/>
    <col min="11793" max="11795" width="6" style="101" customWidth="1"/>
    <col min="11796" max="11796" width="5.875" style="101" customWidth="1"/>
    <col min="11797" max="11797" width="7.5" style="101" customWidth="1"/>
    <col min="11798" max="11798" width="32.125" style="101" customWidth="1"/>
    <col min="11799" max="11799" width="10.625" style="101" customWidth="1"/>
    <col min="11800" max="11803" width="8.875" style="101"/>
    <col min="11804" max="11804" width="25" style="101" customWidth="1"/>
    <col min="11805" max="12033" width="8.875" style="101"/>
    <col min="12034" max="12034" width="9.5" style="101" customWidth="1"/>
    <col min="12035" max="12035" width="9.625" style="101" customWidth="1"/>
    <col min="12036" max="12036" width="5.875" style="101" customWidth="1"/>
    <col min="12037" max="12037" width="9" style="101" customWidth="1"/>
    <col min="12038" max="12038" width="32.125" style="101" customWidth="1"/>
    <col min="12039" max="12039" width="7.5" style="101" customWidth="1"/>
    <col min="12040" max="12040" width="6" style="101" customWidth="1"/>
    <col min="12041" max="12041" width="7.5" style="101" customWidth="1"/>
    <col min="12042" max="12042" width="5.875" style="101" customWidth="1"/>
    <col min="12043" max="12043" width="9.375" style="101" customWidth="1"/>
    <col min="12044" max="12044" width="32" style="101" customWidth="1"/>
    <col min="12045" max="12045" width="9.625" style="101" customWidth="1"/>
    <col min="12046" max="12046" width="5.875" style="101" customWidth="1"/>
    <col min="12047" max="12047" width="7.5" style="101" customWidth="1"/>
    <col min="12048" max="12048" width="32.125" style="101" customWidth="1"/>
    <col min="12049" max="12051" width="6" style="101" customWidth="1"/>
    <col min="12052" max="12052" width="5.875" style="101" customWidth="1"/>
    <col min="12053" max="12053" width="7.5" style="101" customWidth="1"/>
    <col min="12054" max="12054" width="32.125" style="101" customWidth="1"/>
    <col min="12055" max="12055" width="10.625" style="101" customWidth="1"/>
    <col min="12056" max="12059" width="8.875" style="101"/>
    <col min="12060" max="12060" width="25" style="101" customWidth="1"/>
    <col min="12061" max="12289" width="8.875" style="101"/>
    <col min="12290" max="12290" width="9.5" style="101" customWidth="1"/>
    <col min="12291" max="12291" width="9.625" style="101" customWidth="1"/>
    <col min="12292" max="12292" width="5.875" style="101" customWidth="1"/>
    <col min="12293" max="12293" width="9" style="101" customWidth="1"/>
    <col min="12294" max="12294" width="32.125" style="101" customWidth="1"/>
    <col min="12295" max="12295" width="7.5" style="101" customWidth="1"/>
    <col min="12296" max="12296" width="6" style="101" customWidth="1"/>
    <col min="12297" max="12297" width="7.5" style="101" customWidth="1"/>
    <col min="12298" max="12298" width="5.875" style="101" customWidth="1"/>
    <col min="12299" max="12299" width="9.375" style="101" customWidth="1"/>
    <col min="12300" max="12300" width="32" style="101" customWidth="1"/>
    <col min="12301" max="12301" width="9.625" style="101" customWidth="1"/>
    <col min="12302" max="12302" width="5.875" style="101" customWidth="1"/>
    <col min="12303" max="12303" width="7.5" style="101" customWidth="1"/>
    <col min="12304" max="12304" width="32.125" style="101" customWidth="1"/>
    <col min="12305" max="12307" width="6" style="101" customWidth="1"/>
    <col min="12308" max="12308" width="5.875" style="101" customWidth="1"/>
    <col min="12309" max="12309" width="7.5" style="101" customWidth="1"/>
    <col min="12310" max="12310" width="32.125" style="101" customWidth="1"/>
    <col min="12311" max="12311" width="10.625" style="101" customWidth="1"/>
    <col min="12312" max="12315" width="8.875" style="101"/>
    <col min="12316" max="12316" width="25" style="101" customWidth="1"/>
    <col min="12317" max="12545" width="8.875" style="101"/>
    <col min="12546" max="12546" width="9.5" style="101" customWidth="1"/>
    <col min="12547" max="12547" width="9.625" style="101" customWidth="1"/>
    <col min="12548" max="12548" width="5.875" style="101" customWidth="1"/>
    <col min="12549" max="12549" width="9" style="101" customWidth="1"/>
    <col min="12550" max="12550" width="32.125" style="101" customWidth="1"/>
    <col min="12551" max="12551" width="7.5" style="101" customWidth="1"/>
    <col min="12552" max="12552" width="6" style="101" customWidth="1"/>
    <col min="12553" max="12553" width="7.5" style="101" customWidth="1"/>
    <col min="12554" max="12554" width="5.875" style="101" customWidth="1"/>
    <col min="12555" max="12555" width="9.375" style="101" customWidth="1"/>
    <col min="12556" max="12556" width="32" style="101" customWidth="1"/>
    <col min="12557" max="12557" width="9.625" style="101" customWidth="1"/>
    <col min="12558" max="12558" width="5.875" style="101" customWidth="1"/>
    <col min="12559" max="12559" width="7.5" style="101" customWidth="1"/>
    <col min="12560" max="12560" width="32.125" style="101" customWidth="1"/>
    <col min="12561" max="12563" width="6" style="101" customWidth="1"/>
    <col min="12564" max="12564" width="5.875" style="101" customWidth="1"/>
    <col min="12565" max="12565" width="7.5" style="101" customWidth="1"/>
    <col min="12566" max="12566" width="32.125" style="101" customWidth="1"/>
    <col min="12567" max="12567" width="10.625" style="101" customWidth="1"/>
    <col min="12568" max="12571" width="8.875" style="101"/>
    <col min="12572" max="12572" width="25" style="101" customWidth="1"/>
    <col min="12573" max="12801" width="8.875" style="101"/>
    <col min="12802" max="12802" width="9.5" style="101" customWidth="1"/>
    <col min="12803" max="12803" width="9.625" style="101" customWidth="1"/>
    <col min="12804" max="12804" width="5.875" style="101" customWidth="1"/>
    <col min="12805" max="12805" width="9" style="101" customWidth="1"/>
    <col min="12806" max="12806" width="32.125" style="101" customWidth="1"/>
    <col min="12807" max="12807" width="7.5" style="101" customWidth="1"/>
    <col min="12808" max="12808" width="6" style="101" customWidth="1"/>
    <col min="12809" max="12809" width="7.5" style="101" customWidth="1"/>
    <col min="12810" max="12810" width="5.875" style="101" customWidth="1"/>
    <col min="12811" max="12811" width="9.375" style="101" customWidth="1"/>
    <col min="12812" max="12812" width="32" style="101" customWidth="1"/>
    <col min="12813" max="12813" width="9.625" style="101" customWidth="1"/>
    <col min="12814" max="12814" width="5.875" style="101" customWidth="1"/>
    <col min="12815" max="12815" width="7.5" style="101" customWidth="1"/>
    <col min="12816" max="12816" width="32.125" style="101" customWidth="1"/>
    <col min="12817" max="12819" width="6" style="101" customWidth="1"/>
    <col min="12820" max="12820" width="5.875" style="101" customWidth="1"/>
    <col min="12821" max="12821" width="7.5" style="101" customWidth="1"/>
    <col min="12822" max="12822" width="32.125" style="101" customWidth="1"/>
    <col min="12823" max="12823" width="10.625" style="101" customWidth="1"/>
    <col min="12824" max="12827" width="8.875" style="101"/>
    <col min="12828" max="12828" width="25" style="101" customWidth="1"/>
    <col min="12829" max="13057" width="8.875" style="101"/>
    <col min="13058" max="13058" width="9.5" style="101" customWidth="1"/>
    <col min="13059" max="13059" width="9.625" style="101" customWidth="1"/>
    <col min="13060" max="13060" width="5.875" style="101" customWidth="1"/>
    <col min="13061" max="13061" width="9" style="101" customWidth="1"/>
    <col min="13062" max="13062" width="32.125" style="101" customWidth="1"/>
    <col min="13063" max="13063" width="7.5" style="101" customWidth="1"/>
    <col min="13064" max="13064" width="6" style="101" customWidth="1"/>
    <col min="13065" max="13065" width="7.5" style="101" customWidth="1"/>
    <col min="13066" max="13066" width="5.875" style="101" customWidth="1"/>
    <col min="13067" max="13067" width="9.375" style="101" customWidth="1"/>
    <col min="13068" max="13068" width="32" style="101" customWidth="1"/>
    <col min="13069" max="13069" width="9.625" style="101" customWidth="1"/>
    <col min="13070" max="13070" width="5.875" style="101" customWidth="1"/>
    <col min="13071" max="13071" width="7.5" style="101" customWidth="1"/>
    <col min="13072" max="13072" width="32.125" style="101" customWidth="1"/>
    <col min="13073" max="13075" width="6" style="101" customWidth="1"/>
    <col min="13076" max="13076" width="5.875" style="101" customWidth="1"/>
    <col min="13077" max="13077" width="7.5" style="101" customWidth="1"/>
    <col min="13078" max="13078" width="32.125" style="101" customWidth="1"/>
    <col min="13079" max="13079" width="10.625" style="101" customWidth="1"/>
    <col min="13080" max="13083" width="8.875" style="101"/>
    <col min="13084" max="13084" width="25" style="101" customWidth="1"/>
    <col min="13085" max="13313" width="8.875" style="101"/>
    <col min="13314" max="13314" width="9.5" style="101" customWidth="1"/>
    <col min="13315" max="13315" width="9.625" style="101" customWidth="1"/>
    <col min="13316" max="13316" width="5.875" style="101" customWidth="1"/>
    <col min="13317" max="13317" width="9" style="101" customWidth="1"/>
    <col min="13318" max="13318" width="32.125" style="101" customWidth="1"/>
    <col min="13319" max="13319" width="7.5" style="101" customWidth="1"/>
    <col min="13320" max="13320" width="6" style="101" customWidth="1"/>
    <col min="13321" max="13321" width="7.5" style="101" customWidth="1"/>
    <col min="13322" max="13322" width="5.875" style="101" customWidth="1"/>
    <col min="13323" max="13323" width="9.375" style="101" customWidth="1"/>
    <col min="13324" max="13324" width="32" style="101" customWidth="1"/>
    <col min="13325" max="13325" width="9.625" style="101" customWidth="1"/>
    <col min="13326" max="13326" width="5.875" style="101" customWidth="1"/>
    <col min="13327" max="13327" width="7.5" style="101" customWidth="1"/>
    <col min="13328" max="13328" width="32.125" style="101" customWidth="1"/>
    <col min="13329" max="13331" width="6" style="101" customWidth="1"/>
    <col min="13332" max="13332" width="5.875" style="101" customWidth="1"/>
    <col min="13333" max="13333" width="7.5" style="101" customWidth="1"/>
    <col min="13334" max="13334" width="32.125" style="101" customWidth="1"/>
    <col min="13335" max="13335" width="10.625" style="101" customWidth="1"/>
    <col min="13336" max="13339" width="8.875" style="101"/>
    <col min="13340" max="13340" width="25" style="101" customWidth="1"/>
    <col min="13341" max="13569" width="8.875" style="101"/>
    <col min="13570" max="13570" width="9.5" style="101" customWidth="1"/>
    <col min="13571" max="13571" width="9.625" style="101" customWidth="1"/>
    <col min="13572" max="13572" width="5.875" style="101" customWidth="1"/>
    <col min="13573" max="13573" width="9" style="101" customWidth="1"/>
    <col min="13574" max="13574" width="32.125" style="101" customWidth="1"/>
    <col min="13575" max="13575" width="7.5" style="101" customWidth="1"/>
    <col min="13576" max="13576" width="6" style="101" customWidth="1"/>
    <col min="13577" max="13577" width="7.5" style="101" customWidth="1"/>
    <col min="13578" max="13578" width="5.875" style="101" customWidth="1"/>
    <col min="13579" max="13579" width="9.375" style="101" customWidth="1"/>
    <col min="13580" max="13580" width="32" style="101" customWidth="1"/>
    <col min="13581" max="13581" width="9.625" style="101" customWidth="1"/>
    <col min="13582" max="13582" width="5.875" style="101" customWidth="1"/>
    <col min="13583" max="13583" width="7.5" style="101" customWidth="1"/>
    <col min="13584" max="13584" width="32.125" style="101" customWidth="1"/>
    <col min="13585" max="13587" width="6" style="101" customWidth="1"/>
    <col min="13588" max="13588" width="5.875" style="101" customWidth="1"/>
    <col min="13589" max="13589" width="7.5" style="101" customWidth="1"/>
    <col min="13590" max="13590" width="32.125" style="101" customWidth="1"/>
    <col min="13591" max="13591" width="10.625" style="101" customWidth="1"/>
    <col min="13592" max="13595" width="8.875" style="101"/>
    <col min="13596" max="13596" width="25" style="101" customWidth="1"/>
    <col min="13597" max="13825" width="8.875" style="101"/>
    <col min="13826" max="13826" width="9.5" style="101" customWidth="1"/>
    <col min="13827" max="13827" width="9.625" style="101" customWidth="1"/>
    <col min="13828" max="13828" width="5.875" style="101" customWidth="1"/>
    <col min="13829" max="13829" width="9" style="101" customWidth="1"/>
    <col min="13830" max="13830" width="32.125" style="101" customWidth="1"/>
    <col min="13831" max="13831" width="7.5" style="101" customWidth="1"/>
    <col min="13832" max="13832" width="6" style="101" customWidth="1"/>
    <col min="13833" max="13833" width="7.5" style="101" customWidth="1"/>
    <col min="13834" max="13834" width="5.875" style="101" customWidth="1"/>
    <col min="13835" max="13835" width="9.375" style="101" customWidth="1"/>
    <col min="13836" max="13836" width="32" style="101" customWidth="1"/>
    <col min="13837" max="13837" width="9.625" style="101" customWidth="1"/>
    <col min="13838" max="13838" width="5.875" style="101" customWidth="1"/>
    <col min="13839" max="13839" width="7.5" style="101" customWidth="1"/>
    <col min="13840" max="13840" width="32.125" style="101" customWidth="1"/>
    <col min="13841" max="13843" width="6" style="101" customWidth="1"/>
    <col min="13844" max="13844" width="5.875" style="101" customWidth="1"/>
    <col min="13845" max="13845" width="7.5" style="101" customWidth="1"/>
    <col min="13846" max="13846" width="32.125" style="101" customWidth="1"/>
    <col min="13847" max="13847" width="10.625" style="101" customWidth="1"/>
    <col min="13848" max="13851" width="8.875" style="101"/>
    <col min="13852" max="13852" width="25" style="101" customWidth="1"/>
    <col min="13853" max="14081" width="8.875" style="101"/>
    <col min="14082" max="14082" width="9.5" style="101" customWidth="1"/>
    <col min="14083" max="14083" width="9.625" style="101" customWidth="1"/>
    <col min="14084" max="14084" width="5.875" style="101" customWidth="1"/>
    <col min="14085" max="14085" width="9" style="101" customWidth="1"/>
    <col min="14086" max="14086" width="32.125" style="101" customWidth="1"/>
    <col min="14087" max="14087" width="7.5" style="101" customWidth="1"/>
    <col min="14088" max="14088" width="6" style="101" customWidth="1"/>
    <col min="14089" max="14089" width="7.5" style="101" customWidth="1"/>
    <col min="14090" max="14090" width="5.875" style="101" customWidth="1"/>
    <col min="14091" max="14091" width="9.375" style="101" customWidth="1"/>
    <col min="14092" max="14092" width="32" style="101" customWidth="1"/>
    <col min="14093" max="14093" width="9.625" style="101" customWidth="1"/>
    <col min="14094" max="14094" width="5.875" style="101" customWidth="1"/>
    <col min="14095" max="14095" width="7.5" style="101" customWidth="1"/>
    <col min="14096" max="14096" width="32.125" style="101" customWidth="1"/>
    <col min="14097" max="14099" width="6" style="101" customWidth="1"/>
    <col min="14100" max="14100" width="5.875" style="101" customWidth="1"/>
    <col min="14101" max="14101" width="7.5" style="101" customWidth="1"/>
    <col min="14102" max="14102" width="32.125" style="101" customWidth="1"/>
    <col min="14103" max="14103" width="10.625" style="101" customWidth="1"/>
    <col min="14104" max="14107" width="8.875" style="101"/>
    <col min="14108" max="14108" width="25" style="101" customWidth="1"/>
    <col min="14109" max="14337" width="8.875" style="101"/>
    <col min="14338" max="14338" width="9.5" style="101" customWidth="1"/>
    <col min="14339" max="14339" width="9.625" style="101" customWidth="1"/>
    <col min="14340" max="14340" width="5.875" style="101" customWidth="1"/>
    <col min="14341" max="14341" width="9" style="101" customWidth="1"/>
    <col min="14342" max="14342" width="32.125" style="101" customWidth="1"/>
    <col min="14343" max="14343" width="7.5" style="101" customWidth="1"/>
    <col min="14344" max="14344" width="6" style="101" customWidth="1"/>
    <col min="14345" max="14345" width="7.5" style="101" customWidth="1"/>
    <col min="14346" max="14346" width="5.875" style="101" customWidth="1"/>
    <col min="14347" max="14347" width="9.375" style="101" customWidth="1"/>
    <col min="14348" max="14348" width="32" style="101" customWidth="1"/>
    <col min="14349" max="14349" width="9.625" style="101" customWidth="1"/>
    <col min="14350" max="14350" width="5.875" style="101" customWidth="1"/>
    <col min="14351" max="14351" width="7.5" style="101" customWidth="1"/>
    <col min="14352" max="14352" width="32.125" style="101" customWidth="1"/>
    <col min="14353" max="14355" width="6" style="101" customWidth="1"/>
    <col min="14356" max="14356" width="5.875" style="101" customWidth="1"/>
    <col min="14357" max="14357" width="7.5" style="101" customWidth="1"/>
    <col min="14358" max="14358" width="32.125" style="101" customWidth="1"/>
    <col min="14359" max="14359" width="10.625" style="101" customWidth="1"/>
    <col min="14360" max="14363" width="8.875" style="101"/>
    <col min="14364" max="14364" width="25" style="101" customWidth="1"/>
    <col min="14365" max="14593" width="8.875" style="101"/>
    <col min="14594" max="14594" width="9.5" style="101" customWidth="1"/>
    <col min="14595" max="14595" width="9.625" style="101" customWidth="1"/>
    <col min="14596" max="14596" width="5.875" style="101" customWidth="1"/>
    <col min="14597" max="14597" width="9" style="101" customWidth="1"/>
    <col min="14598" max="14598" width="32.125" style="101" customWidth="1"/>
    <col min="14599" max="14599" width="7.5" style="101" customWidth="1"/>
    <col min="14600" max="14600" width="6" style="101" customWidth="1"/>
    <col min="14601" max="14601" width="7.5" style="101" customWidth="1"/>
    <col min="14602" max="14602" width="5.875" style="101" customWidth="1"/>
    <col min="14603" max="14603" width="9.375" style="101" customWidth="1"/>
    <col min="14604" max="14604" width="32" style="101" customWidth="1"/>
    <col min="14605" max="14605" width="9.625" style="101" customWidth="1"/>
    <col min="14606" max="14606" width="5.875" style="101" customWidth="1"/>
    <col min="14607" max="14607" width="7.5" style="101" customWidth="1"/>
    <col min="14608" max="14608" width="32.125" style="101" customWidth="1"/>
    <col min="14609" max="14611" width="6" style="101" customWidth="1"/>
    <col min="14612" max="14612" width="5.875" style="101" customWidth="1"/>
    <col min="14613" max="14613" width="7.5" style="101" customWidth="1"/>
    <col min="14614" max="14614" width="32.125" style="101" customWidth="1"/>
    <col min="14615" max="14615" width="10.625" style="101" customWidth="1"/>
    <col min="14616" max="14619" width="8.875" style="101"/>
    <col min="14620" max="14620" width="25" style="101" customWidth="1"/>
    <col min="14621" max="14849" width="8.875" style="101"/>
    <col min="14850" max="14850" width="9.5" style="101" customWidth="1"/>
    <col min="14851" max="14851" width="9.625" style="101" customWidth="1"/>
    <col min="14852" max="14852" width="5.875" style="101" customWidth="1"/>
    <col min="14853" max="14853" width="9" style="101" customWidth="1"/>
    <col min="14854" max="14854" width="32.125" style="101" customWidth="1"/>
    <col min="14855" max="14855" width="7.5" style="101" customWidth="1"/>
    <col min="14856" max="14856" width="6" style="101" customWidth="1"/>
    <col min="14857" max="14857" width="7.5" style="101" customWidth="1"/>
    <col min="14858" max="14858" width="5.875" style="101" customWidth="1"/>
    <col min="14859" max="14859" width="9.375" style="101" customWidth="1"/>
    <col min="14860" max="14860" width="32" style="101" customWidth="1"/>
    <col min="14861" max="14861" width="9.625" style="101" customWidth="1"/>
    <col min="14862" max="14862" width="5.875" style="101" customWidth="1"/>
    <col min="14863" max="14863" width="7.5" style="101" customWidth="1"/>
    <col min="14864" max="14864" width="32.125" style="101" customWidth="1"/>
    <col min="14865" max="14867" width="6" style="101" customWidth="1"/>
    <col min="14868" max="14868" width="5.875" style="101" customWidth="1"/>
    <col min="14869" max="14869" width="7.5" style="101" customWidth="1"/>
    <col min="14870" max="14870" width="32.125" style="101" customWidth="1"/>
    <col min="14871" max="14871" width="10.625" style="101" customWidth="1"/>
    <col min="14872" max="14875" width="8.875" style="101"/>
    <col min="14876" max="14876" width="25" style="101" customWidth="1"/>
    <col min="14877" max="15105" width="8.875" style="101"/>
    <col min="15106" max="15106" width="9.5" style="101" customWidth="1"/>
    <col min="15107" max="15107" width="9.625" style="101" customWidth="1"/>
    <col min="15108" max="15108" width="5.875" style="101" customWidth="1"/>
    <col min="15109" max="15109" width="9" style="101" customWidth="1"/>
    <col min="15110" max="15110" width="32.125" style="101" customWidth="1"/>
    <col min="15111" max="15111" width="7.5" style="101" customWidth="1"/>
    <col min="15112" max="15112" width="6" style="101" customWidth="1"/>
    <col min="15113" max="15113" width="7.5" style="101" customWidth="1"/>
    <col min="15114" max="15114" width="5.875" style="101" customWidth="1"/>
    <col min="15115" max="15115" width="9.375" style="101" customWidth="1"/>
    <col min="15116" max="15116" width="32" style="101" customWidth="1"/>
    <col min="15117" max="15117" width="9.625" style="101" customWidth="1"/>
    <col min="15118" max="15118" width="5.875" style="101" customWidth="1"/>
    <col min="15119" max="15119" width="7.5" style="101" customWidth="1"/>
    <col min="15120" max="15120" width="32.125" style="101" customWidth="1"/>
    <col min="15121" max="15123" width="6" style="101" customWidth="1"/>
    <col min="15124" max="15124" width="5.875" style="101" customWidth="1"/>
    <col min="15125" max="15125" width="7.5" style="101" customWidth="1"/>
    <col min="15126" max="15126" width="32.125" style="101" customWidth="1"/>
    <col min="15127" max="15127" width="10.625" style="101" customWidth="1"/>
    <col min="15128" max="15131" width="8.875" style="101"/>
    <col min="15132" max="15132" width="25" style="101" customWidth="1"/>
    <col min="15133" max="15361" width="8.875" style="101"/>
    <col min="15362" max="15362" width="9.5" style="101" customWidth="1"/>
    <col min="15363" max="15363" width="9.625" style="101" customWidth="1"/>
    <col min="15364" max="15364" width="5.875" style="101" customWidth="1"/>
    <col min="15365" max="15365" width="9" style="101" customWidth="1"/>
    <col min="15366" max="15366" width="32.125" style="101" customWidth="1"/>
    <col min="15367" max="15367" width="7.5" style="101" customWidth="1"/>
    <col min="15368" max="15368" width="6" style="101" customWidth="1"/>
    <col min="15369" max="15369" width="7.5" style="101" customWidth="1"/>
    <col min="15370" max="15370" width="5.875" style="101" customWidth="1"/>
    <col min="15371" max="15371" width="9.375" style="101" customWidth="1"/>
    <col min="15372" max="15372" width="32" style="101" customWidth="1"/>
    <col min="15373" max="15373" width="9.625" style="101" customWidth="1"/>
    <col min="15374" max="15374" width="5.875" style="101" customWidth="1"/>
    <col min="15375" max="15375" width="7.5" style="101" customWidth="1"/>
    <col min="15376" max="15376" width="32.125" style="101" customWidth="1"/>
    <col min="15377" max="15379" width="6" style="101" customWidth="1"/>
    <col min="15380" max="15380" width="5.875" style="101" customWidth="1"/>
    <col min="15381" max="15381" width="7.5" style="101" customWidth="1"/>
    <col min="15382" max="15382" width="32.125" style="101" customWidth="1"/>
    <col min="15383" max="15383" width="10.625" style="101" customWidth="1"/>
    <col min="15384" max="15387" width="8.875" style="101"/>
    <col min="15388" max="15388" width="25" style="101" customWidth="1"/>
    <col min="15389" max="15617" width="8.875" style="101"/>
    <col min="15618" max="15618" width="9.5" style="101" customWidth="1"/>
    <col min="15619" max="15619" width="9.625" style="101" customWidth="1"/>
    <col min="15620" max="15620" width="5.875" style="101" customWidth="1"/>
    <col min="15621" max="15621" width="9" style="101" customWidth="1"/>
    <col min="15622" max="15622" width="32.125" style="101" customWidth="1"/>
    <col min="15623" max="15623" width="7.5" style="101" customWidth="1"/>
    <col min="15624" max="15624" width="6" style="101" customWidth="1"/>
    <col min="15625" max="15625" width="7.5" style="101" customWidth="1"/>
    <col min="15626" max="15626" width="5.875" style="101" customWidth="1"/>
    <col min="15627" max="15627" width="9.375" style="101" customWidth="1"/>
    <col min="15628" max="15628" width="32" style="101" customWidth="1"/>
    <col min="15629" max="15629" width="9.625" style="101" customWidth="1"/>
    <col min="15630" max="15630" width="5.875" style="101" customWidth="1"/>
    <col min="15631" max="15631" width="7.5" style="101" customWidth="1"/>
    <col min="15632" max="15632" width="32.125" style="101" customWidth="1"/>
    <col min="15633" max="15635" width="6" style="101" customWidth="1"/>
    <col min="15636" max="15636" width="5.875" style="101" customWidth="1"/>
    <col min="15637" max="15637" width="7.5" style="101" customWidth="1"/>
    <col min="15638" max="15638" width="32.125" style="101" customWidth="1"/>
    <col min="15639" max="15639" width="10.625" style="101" customWidth="1"/>
    <col min="15640" max="15643" width="8.875" style="101"/>
    <col min="15644" max="15644" width="25" style="101" customWidth="1"/>
    <col min="15645" max="15873" width="8.875" style="101"/>
    <col min="15874" max="15874" width="9.5" style="101" customWidth="1"/>
    <col min="15875" max="15875" width="9.625" style="101" customWidth="1"/>
    <col min="15876" max="15876" width="5.875" style="101" customWidth="1"/>
    <col min="15877" max="15877" width="9" style="101" customWidth="1"/>
    <col min="15878" max="15878" width="32.125" style="101" customWidth="1"/>
    <col min="15879" max="15879" width="7.5" style="101" customWidth="1"/>
    <col min="15880" max="15880" width="6" style="101" customWidth="1"/>
    <col min="15881" max="15881" width="7.5" style="101" customWidth="1"/>
    <col min="15882" max="15882" width="5.875" style="101" customWidth="1"/>
    <col min="15883" max="15883" width="9.375" style="101" customWidth="1"/>
    <col min="15884" max="15884" width="32" style="101" customWidth="1"/>
    <col min="15885" max="15885" width="9.625" style="101" customWidth="1"/>
    <col min="15886" max="15886" width="5.875" style="101" customWidth="1"/>
    <col min="15887" max="15887" width="7.5" style="101" customWidth="1"/>
    <col min="15888" max="15888" width="32.125" style="101" customWidth="1"/>
    <col min="15889" max="15891" width="6" style="101" customWidth="1"/>
    <col min="15892" max="15892" width="5.875" style="101" customWidth="1"/>
    <col min="15893" max="15893" width="7.5" style="101" customWidth="1"/>
    <col min="15894" max="15894" width="32.125" style="101" customWidth="1"/>
    <col min="15895" max="15895" width="10.625" style="101" customWidth="1"/>
    <col min="15896" max="15899" width="8.875" style="101"/>
    <col min="15900" max="15900" width="25" style="101" customWidth="1"/>
    <col min="15901" max="16129" width="8.875" style="101"/>
    <col min="16130" max="16130" width="9.5" style="101" customWidth="1"/>
    <col min="16131" max="16131" width="9.625" style="101" customWidth="1"/>
    <col min="16132" max="16132" width="5.875" style="101" customWidth="1"/>
    <col min="16133" max="16133" width="9" style="101" customWidth="1"/>
    <col min="16134" max="16134" width="32.125" style="101" customWidth="1"/>
    <col min="16135" max="16135" width="7.5" style="101" customWidth="1"/>
    <col min="16136" max="16136" width="6" style="101" customWidth="1"/>
    <col min="16137" max="16137" width="7.5" style="101" customWidth="1"/>
    <col min="16138" max="16138" width="5.875" style="101" customWidth="1"/>
    <col min="16139" max="16139" width="9.375" style="101" customWidth="1"/>
    <col min="16140" max="16140" width="32" style="101" customWidth="1"/>
    <col min="16141" max="16141" width="9.625" style="101" customWidth="1"/>
    <col min="16142" max="16142" width="5.875" style="101" customWidth="1"/>
    <col min="16143" max="16143" width="7.5" style="101" customWidth="1"/>
    <col min="16144" max="16144" width="32.125" style="101" customWidth="1"/>
    <col min="16145" max="16147" width="6" style="101" customWidth="1"/>
    <col min="16148" max="16148" width="5.875" style="101" customWidth="1"/>
    <col min="16149" max="16149" width="7.5" style="101" customWidth="1"/>
    <col min="16150" max="16150" width="32.125" style="101" customWidth="1"/>
    <col min="16151" max="16151" width="10.625" style="101" customWidth="1"/>
    <col min="16152" max="16155" width="8.875" style="101"/>
    <col min="16156" max="16156" width="25" style="101" customWidth="1"/>
    <col min="16157" max="16384" width="8.875" style="101"/>
  </cols>
  <sheetData>
    <row r="1" spans="2:33" ht="69.75" customHeight="1">
      <c r="B1" s="901" t="s">
        <v>315</v>
      </c>
      <c r="C1" s="901"/>
      <c r="D1" s="901"/>
      <c r="E1" s="901"/>
      <c r="F1" s="901"/>
      <c r="G1" s="901"/>
      <c r="H1" s="901"/>
      <c r="I1" s="901"/>
      <c r="J1" s="901"/>
      <c r="K1" s="901"/>
      <c r="L1" s="901"/>
      <c r="M1" s="901"/>
      <c r="N1" s="901"/>
      <c r="O1" s="901"/>
      <c r="P1" s="901"/>
      <c r="Q1" s="901"/>
      <c r="R1" s="901"/>
      <c r="S1" s="901"/>
      <c r="T1" s="901"/>
      <c r="U1" s="901"/>
      <c r="V1" s="901"/>
      <c r="W1" s="901"/>
    </row>
    <row r="2" spans="2:33" ht="30" customHeight="1">
      <c r="B2" s="108">
        <v>0.30208333333333298</v>
      </c>
      <c r="C2" s="902" t="s">
        <v>226</v>
      </c>
      <c r="D2" s="903"/>
      <c r="E2" s="903"/>
      <c r="F2" s="903"/>
      <c r="G2" s="903"/>
      <c r="H2" s="903"/>
      <c r="I2" s="903"/>
      <c r="J2" s="903"/>
      <c r="K2" s="903"/>
      <c r="L2" s="904"/>
      <c r="M2" s="902" t="s">
        <v>226</v>
      </c>
      <c r="N2" s="903"/>
      <c r="O2" s="903"/>
      <c r="P2" s="903"/>
      <c r="Q2" s="903"/>
      <c r="R2" s="903"/>
      <c r="S2" s="903"/>
      <c r="T2" s="903"/>
      <c r="U2" s="903"/>
      <c r="V2" s="904"/>
      <c r="W2" s="191">
        <f t="shared" ref="W2:W24" si="0">B2</f>
        <v>0.30208333333333298</v>
      </c>
      <c r="Z2" s="1027" t="s">
        <v>206</v>
      </c>
      <c r="AA2" s="211">
        <v>1</v>
      </c>
      <c r="AB2" s="211" t="s">
        <v>154</v>
      </c>
    </row>
    <row r="3" spans="2:33" ht="28.5">
      <c r="B3" s="109"/>
      <c r="C3" s="905" t="s">
        <v>174</v>
      </c>
      <c r="D3" s="906"/>
      <c r="E3" s="906"/>
      <c r="F3" s="906"/>
      <c r="G3" s="906"/>
      <c r="H3" s="906"/>
      <c r="I3" s="906"/>
      <c r="J3" s="906"/>
      <c r="K3" s="906"/>
      <c r="L3" s="907"/>
      <c r="M3" s="1005" t="s">
        <v>227</v>
      </c>
      <c r="N3" s="906"/>
      <c r="O3" s="906"/>
      <c r="P3" s="906"/>
      <c r="Q3" s="906"/>
      <c r="R3" s="906"/>
      <c r="S3" s="906"/>
      <c r="T3" s="906"/>
      <c r="U3" s="906"/>
      <c r="V3" s="1006"/>
      <c r="W3" s="192"/>
      <c r="Z3" s="1028"/>
      <c r="AA3" s="211">
        <v>2</v>
      </c>
      <c r="AB3" s="212" t="s">
        <v>152</v>
      </c>
      <c r="AD3" s="213"/>
      <c r="AE3" s="213"/>
      <c r="AF3" s="213"/>
      <c r="AG3" s="213"/>
    </row>
    <row r="4" spans="2:33" ht="24">
      <c r="B4" s="110">
        <v>0.33333333333333298</v>
      </c>
      <c r="C4" s="919" t="s">
        <v>316</v>
      </c>
      <c r="D4" s="911" t="s">
        <v>317</v>
      </c>
      <c r="E4" s="911"/>
      <c r="F4" s="911"/>
      <c r="G4" s="911"/>
      <c r="H4" s="911"/>
      <c r="I4" s="911"/>
      <c r="J4" s="911"/>
      <c r="K4" s="911"/>
      <c r="L4" s="912"/>
      <c r="M4" s="921" t="s">
        <v>316</v>
      </c>
      <c r="N4" s="911" t="s">
        <v>318</v>
      </c>
      <c r="O4" s="911"/>
      <c r="P4" s="911"/>
      <c r="Q4" s="911"/>
      <c r="R4" s="911"/>
      <c r="S4" s="911"/>
      <c r="T4" s="911"/>
      <c r="U4" s="911"/>
      <c r="V4" s="913"/>
      <c r="W4" s="193">
        <f t="shared" si="0"/>
        <v>0.33333333333333298</v>
      </c>
      <c r="Z4" s="1028"/>
      <c r="AA4" s="211">
        <v>3</v>
      </c>
      <c r="AB4" s="211" t="s">
        <v>143</v>
      </c>
      <c r="AD4" s="213"/>
      <c r="AE4" s="213"/>
      <c r="AF4" s="213"/>
      <c r="AG4" s="214"/>
    </row>
    <row r="5" spans="2:33" ht="24">
      <c r="B5" s="110">
        <v>0.34722222222222199</v>
      </c>
      <c r="C5" s="920"/>
      <c r="D5" s="911" t="s">
        <v>319</v>
      </c>
      <c r="E5" s="911"/>
      <c r="F5" s="911"/>
      <c r="G5" s="911"/>
      <c r="H5" s="911"/>
      <c r="I5" s="911"/>
      <c r="J5" s="911"/>
      <c r="K5" s="911"/>
      <c r="L5" s="912"/>
      <c r="M5" s="922"/>
      <c r="N5" s="911" t="s">
        <v>320</v>
      </c>
      <c r="O5" s="911"/>
      <c r="P5" s="911"/>
      <c r="Q5" s="911"/>
      <c r="R5" s="911"/>
      <c r="S5" s="911"/>
      <c r="T5" s="911"/>
      <c r="U5" s="911"/>
      <c r="V5" s="913"/>
      <c r="W5" s="194">
        <f t="shared" si="0"/>
        <v>0.34722222222222199</v>
      </c>
      <c r="Z5" s="1028"/>
      <c r="AA5" s="211">
        <v>4</v>
      </c>
      <c r="AB5" s="211" t="s">
        <v>151</v>
      </c>
      <c r="AD5" s="213"/>
      <c r="AE5" s="213"/>
      <c r="AF5" s="214"/>
      <c r="AG5" s="214"/>
    </row>
    <row r="6" spans="2:33">
      <c r="B6" s="111">
        <v>0.35416666666666702</v>
      </c>
      <c r="C6" s="914" t="s">
        <v>229</v>
      </c>
      <c r="D6" s="915"/>
      <c r="E6" s="915"/>
      <c r="F6" s="915"/>
      <c r="G6" s="915"/>
      <c r="H6" s="915"/>
      <c r="I6" s="915"/>
      <c r="J6" s="915"/>
      <c r="K6" s="915"/>
      <c r="L6" s="916"/>
      <c r="M6" s="917" t="s">
        <v>229</v>
      </c>
      <c r="N6" s="915"/>
      <c r="O6" s="915"/>
      <c r="P6" s="915"/>
      <c r="Q6" s="915"/>
      <c r="R6" s="915"/>
      <c r="S6" s="915"/>
      <c r="T6" s="915"/>
      <c r="U6" s="915"/>
      <c r="V6" s="918"/>
      <c r="W6" s="191">
        <f t="shared" si="0"/>
        <v>0.35416666666666702</v>
      </c>
      <c r="Z6" s="1029"/>
      <c r="AA6" s="211">
        <v>5</v>
      </c>
      <c r="AB6" s="215" t="s">
        <v>172</v>
      </c>
      <c r="AD6" s="213"/>
      <c r="AE6" s="214"/>
      <c r="AF6" s="214"/>
      <c r="AG6" s="214"/>
    </row>
    <row r="7" spans="2:33">
      <c r="B7" s="111">
        <v>0.36458333333333298</v>
      </c>
      <c r="C7" s="914" t="s">
        <v>230</v>
      </c>
      <c r="D7" s="915"/>
      <c r="E7" s="915"/>
      <c r="F7" s="915"/>
      <c r="G7" s="915"/>
      <c r="H7" s="915"/>
      <c r="I7" s="915"/>
      <c r="J7" s="915"/>
      <c r="K7" s="915"/>
      <c r="L7" s="916"/>
      <c r="M7" s="917" t="s">
        <v>230</v>
      </c>
      <c r="N7" s="915"/>
      <c r="O7" s="915"/>
      <c r="P7" s="915"/>
      <c r="Q7" s="915"/>
      <c r="R7" s="915"/>
      <c r="S7" s="915"/>
      <c r="T7" s="915"/>
      <c r="U7" s="915"/>
      <c r="V7" s="918"/>
      <c r="W7" s="191">
        <f t="shared" si="0"/>
        <v>0.36458333333333298</v>
      </c>
      <c r="Z7" s="1027" t="s">
        <v>216</v>
      </c>
      <c r="AA7" s="211">
        <v>6</v>
      </c>
      <c r="AB7" s="211" t="s">
        <v>169</v>
      </c>
      <c r="AD7" s="214"/>
      <c r="AE7" s="214"/>
      <c r="AF7" s="214"/>
      <c r="AG7" s="214"/>
    </row>
    <row r="8" spans="2:33" ht="28.5">
      <c r="B8" s="112">
        <v>0.375</v>
      </c>
      <c r="C8" s="923" t="s">
        <v>231</v>
      </c>
      <c r="D8" s="924"/>
      <c r="E8" s="924"/>
      <c r="F8" s="924"/>
      <c r="G8" s="924"/>
      <c r="H8" s="924"/>
      <c r="I8" s="924"/>
      <c r="J8" s="924"/>
      <c r="K8" s="924"/>
      <c r="L8" s="925"/>
      <c r="M8" s="926" t="s">
        <v>231</v>
      </c>
      <c r="N8" s="924"/>
      <c r="O8" s="924"/>
      <c r="P8" s="924"/>
      <c r="Q8" s="924"/>
      <c r="R8" s="924"/>
      <c r="S8" s="924"/>
      <c r="T8" s="924"/>
      <c r="U8" s="924"/>
      <c r="V8" s="927"/>
      <c r="W8" s="195">
        <f t="shared" si="0"/>
        <v>0.375</v>
      </c>
      <c r="Z8" s="1028"/>
      <c r="AA8" s="211">
        <v>7</v>
      </c>
      <c r="AB8" s="211" t="s">
        <v>147</v>
      </c>
      <c r="AD8" s="214"/>
      <c r="AE8" s="214"/>
      <c r="AF8" s="214"/>
      <c r="AG8" s="214"/>
    </row>
    <row r="9" spans="2:33" ht="30" customHeight="1">
      <c r="B9" s="113" t="s">
        <v>232</v>
      </c>
      <c r="C9" s="928" t="s">
        <v>233</v>
      </c>
      <c r="D9" s="928"/>
      <c r="E9" s="928"/>
      <c r="F9" s="928"/>
      <c r="G9" s="928"/>
      <c r="H9" s="928"/>
      <c r="I9" s="928"/>
      <c r="J9" s="928"/>
      <c r="K9" s="928"/>
      <c r="L9" s="929"/>
      <c r="M9" s="930" t="s">
        <v>233</v>
      </c>
      <c r="N9" s="928"/>
      <c r="O9" s="928"/>
      <c r="P9" s="928"/>
      <c r="Q9" s="928"/>
      <c r="R9" s="928"/>
      <c r="S9" s="928"/>
      <c r="T9" s="928"/>
      <c r="U9" s="928"/>
      <c r="V9" s="929"/>
      <c r="W9" s="196" t="str">
        <f t="shared" si="0"/>
        <v>開始時刻</v>
      </c>
      <c r="Z9" s="1028"/>
      <c r="AA9" s="211">
        <v>8</v>
      </c>
      <c r="AB9" s="211" t="s">
        <v>155</v>
      </c>
      <c r="AD9" s="213"/>
      <c r="AE9" s="213"/>
      <c r="AF9" s="213"/>
      <c r="AG9" s="214"/>
    </row>
    <row r="10" spans="2:33">
      <c r="B10" s="114">
        <v>0.38541666666666702</v>
      </c>
      <c r="C10" s="115" t="s">
        <v>234</v>
      </c>
      <c r="D10" s="116" t="s">
        <v>191</v>
      </c>
      <c r="E10" s="117">
        <v>1</v>
      </c>
      <c r="F10" s="118" t="str">
        <f>VLOOKUP(E10,$AA$2:$AB$26,2)</f>
        <v>館ジャングルー</v>
      </c>
      <c r="G10" s="119"/>
      <c r="H10" s="120" t="s">
        <v>235</v>
      </c>
      <c r="I10" s="172"/>
      <c r="J10" s="173" t="s">
        <v>191</v>
      </c>
      <c r="K10" s="117">
        <v>2</v>
      </c>
      <c r="L10" s="118" t="str">
        <f>VLOOKUP(K10,$AA$2:$AB$26,2)</f>
        <v>原小ファイターズ</v>
      </c>
      <c r="M10" s="115" t="s">
        <v>234</v>
      </c>
      <c r="N10" s="116" t="s">
        <v>191</v>
      </c>
      <c r="O10" s="117">
        <v>3</v>
      </c>
      <c r="P10" s="118" t="str">
        <f>VLOOKUP(O10,$AA$2:$AB$26,2)</f>
        <v>Pchans</v>
      </c>
      <c r="Q10" s="119"/>
      <c r="R10" s="120" t="s">
        <v>235</v>
      </c>
      <c r="S10" s="172"/>
      <c r="T10" s="173" t="s">
        <v>191</v>
      </c>
      <c r="U10" s="117">
        <v>4</v>
      </c>
      <c r="V10" s="118" t="str">
        <f>VLOOKUP(U10,$AA$2:$AB$26,2)</f>
        <v>松陵ヤンキーズ</v>
      </c>
      <c r="W10" s="193">
        <f t="shared" si="0"/>
        <v>0.38541666666666702</v>
      </c>
      <c r="Z10" s="1028"/>
      <c r="AA10" s="211">
        <v>9</v>
      </c>
      <c r="AB10" s="211" t="s">
        <v>153</v>
      </c>
      <c r="AD10" s="213"/>
      <c r="AE10" s="213"/>
      <c r="AF10" s="216"/>
      <c r="AG10" s="214"/>
    </row>
    <row r="11" spans="2:33">
      <c r="B11" s="121">
        <f t="shared" ref="B11:B19" si="1">B10+$C$54</f>
        <v>0.39236111111111144</v>
      </c>
      <c r="C11" s="122" t="s">
        <v>236</v>
      </c>
      <c r="D11" s="123" t="s">
        <v>237</v>
      </c>
      <c r="E11" s="124">
        <v>8</v>
      </c>
      <c r="F11" s="118" t="str">
        <f>VLOOKUP(E11,$AA$2:$AB$26,2)</f>
        <v>ブルーソウルズ</v>
      </c>
      <c r="G11" s="125"/>
      <c r="H11" s="125" t="s">
        <v>235</v>
      </c>
      <c r="I11" s="174"/>
      <c r="J11" s="173" t="s">
        <v>237</v>
      </c>
      <c r="K11" s="124">
        <v>9</v>
      </c>
      <c r="L11" s="118" t="str">
        <f>VLOOKUP(K11,$AA$2:$AB$26,2)</f>
        <v>岩沼西ファイターズ</v>
      </c>
      <c r="M11" s="122" t="s">
        <v>236</v>
      </c>
      <c r="N11" s="123" t="s">
        <v>237</v>
      </c>
      <c r="O11" s="124">
        <v>6</v>
      </c>
      <c r="P11" s="118" t="str">
        <f>VLOOKUP(O11,$AA$2:$AB$26,2)</f>
        <v>塩二小ソニック</v>
      </c>
      <c r="Q11" s="125"/>
      <c r="R11" s="125" t="s">
        <v>235</v>
      </c>
      <c r="S11" s="174"/>
      <c r="T11" s="173" t="s">
        <v>237</v>
      </c>
      <c r="U11" s="124">
        <v>7</v>
      </c>
      <c r="V11" s="118" t="str">
        <f>VLOOKUP(U11,$AA$2:$AB$26,2)</f>
        <v>荒町フェニックス</v>
      </c>
      <c r="W11" s="194">
        <f t="shared" si="0"/>
        <v>0.39236111111111144</v>
      </c>
      <c r="Z11" s="1029"/>
      <c r="AA11" s="211"/>
      <c r="AB11" s="211"/>
      <c r="AD11" s="213"/>
      <c r="AE11" s="214"/>
      <c r="AF11" s="216"/>
      <c r="AG11" s="214"/>
    </row>
    <row r="12" spans="2:33" s="99" customFormat="1" ht="24">
      <c r="B12" s="121">
        <f t="shared" si="1"/>
        <v>0.39930555555555586</v>
      </c>
      <c r="C12" s="122" t="s">
        <v>238</v>
      </c>
      <c r="D12" s="123" t="s">
        <v>191</v>
      </c>
      <c r="E12" s="124">
        <v>1</v>
      </c>
      <c r="F12" s="118" t="str">
        <f>VLOOKUP(E12,$AA$2:$AB$26,2)</f>
        <v>館ジャングルー</v>
      </c>
      <c r="G12" s="120"/>
      <c r="H12" s="120" t="s">
        <v>235</v>
      </c>
      <c r="I12" s="172"/>
      <c r="J12" s="173" t="s">
        <v>191</v>
      </c>
      <c r="K12" s="124">
        <v>5</v>
      </c>
      <c r="L12" s="118" t="str">
        <f>VLOOKUP(K12,$AA$2:$AB$26,2)</f>
        <v>TRY-PAC</v>
      </c>
      <c r="M12" s="931" t="s">
        <v>239</v>
      </c>
      <c r="N12" s="932"/>
      <c r="O12" s="932"/>
      <c r="P12" s="932"/>
      <c r="Q12" s="932"/>
      <c r="R12" s="932"/>
      <c r="S12" s="932"/>
      <c r="T12" s="932"/>
      <c r="U12" s="932"/>
      <c r="V12" s="933"/>
      <c r="W12" s="194">
        <f t="shared" si="0"/>
        <v>0.39930555555555586</v>
      </c>
      <c r="Z12" s="983" t="s">
        <v>217</v>
      </c>
      <c r="AA12" s="217" t="s">
        <v>218</v>
      </c>
      <c r="AB12" s="211"/>
      <c r="AD12" s="218"/>
    </row>
    <row r="13" spans="2:33" s="99" customFormat="1">
      <c r="B13" s="121">
        <f t="shared" si="1"/>
        <v>0.40625000000000028</v>
      </c>
      <c r="C13" s="122" t="s">
        <v>240</v>
      </c>
      <c r="D13" s="123" t="s">
        <v>237</v>
      </c>
      <c r="E13" s="126">
        <v>7</v>
      </c>
      <c r="F13" s="118" t="str">
        <f>VLOOKUP(E13,$AA$2:$AB$26,2)</f>
        <v>荒町フェニックス</v>
      </c>
      <c r="G13" s="125"/>
      <c r="H13" s="125" t="s">
        <v>235</v>
      </c>
      <c r="I13" s="174"/>
      <c r="J13" s="173" t="s">
        <v>237</v>
      </c>
      <c r="K13" s="124">
        <v>9</v>
      </c>
      <c r="L13" s="118" t="str">
        <f>VLOOKUP(K13,$AA$2:$AB$26,2)</f>
        <v>岩沼西ファイターズ</v>
      </c>
      <c r="M13" s="122" t="s">
        <v>238</v>
      </c>
      <c r="N13" s="123" t="s">
        <v>237</v>
      </c>
      <c r="O13" s="126">
        <v>6</v>
      </c>
      <c r="P13" s="118" t="str">
        <f>VLOOKUP(O13,$AA$2:$AB$26,2)</f>
        <v>塩二小ソニック</v>
      </c>
      <c r="Q13" s="125"/>
      <c r="R13" s="125" t="s">
        <v>235</v>
      </c>
      <c r="S13" s="174"/>
      <c r="T13" s="173" t="s">
        <v>237</v>
      </c>
      <c r="U13" s="124">
        <v>8</v>
      </c>
      <c r="V13" s="118" t="str">
        <f>VLOOKUP(U13,$AA$2:$AB$26,2)</f>
        <v>ブルーソウルズ</v>
      </c>
      <c r="W13" s="194">
        <f t="shared" si="0"/>
        <v>0.40625000000000028</v>
      </c>
      <c r="Z13" s="983"/>
      <c r="AA13" s="217" t="s">
        <v>219</v>
      </c>
      <c r="AB13" s="211"/>
      <c r="AD13" s="218"/>
    </row>
    <row r="14" spans="2:33" s="99" customFormat="1">
      <c r="B14" s="121">
        <f t="shared" si="1"/>
        <v>0.4131944444444447</v>
      </c>
      <c r="C14" s="122" t="s">
        <v>241</v>
      </c>
      <c r="D14" s="123" t="s">
        <v>191</v>
      </c>
      <c r="E14" s="126">
        <v>4</v>
      </c>
      <c r="F14" s="118" t="str">
        <f>VLOOKUP(E14,$AA$2:$AB$26,2)</f>
        <v>松陵ヤンキーズ</v>
      </c>
      <c r="G14" s="125"/>
      <c r="H14" s="125" t="s">
        <v>235</v>
      </c>
      <c r="I14" s="174"/>
      <c r="J14" s="173" t="s">
        <v>191</v>
      </c>
      <c r="K14" s="126">
        <v>5</v>
      </c>
      <c r="L14" s="118" t="str">
        <f>VLOOKUP(K14,$AA$2:$AB$26,2)</f>
        <v>TRY-PAC</v>
      </c>
      <c r="M14" s="122" t="s">
        <v>240</v>
      </c>
      <c r="N14" s="123" t="s">
        <v>191</v>
      </c>
      <c r="O14" s="126">
        <v>2</v>
      </c>
      <c r="P14" s="118" t="str">
        <f>VLOOKUP(O14,$AA$2:$AB$26,2)</f>
        <v>原小ファイターズ</v>
      </c>
      <c r="Q14" s="125"/>
      <c r="R14" s="125" t="s">
        <v>235</v>
      </c>
      <c r="S14" s="174"/>
      <c r="T14" s="173" t="s">
        <v>191</v>
      </c>
      <c r="U14" s="124">
        <v>3</v>
      </c>
      <c r="V14" s="118" t="str">
        <f>VLOOKUP(U14,$AA$2:$AB$26,2)</f>
        <v>Pchans</v>
      </c>
      <c r="W14" s="194">
        <f t="shared" si="0"/>
        <v>0.4131944444444447</v>
      </c>
      <c r="Z14" s="983"/>
      <c r="AA14" s="217" t="s">
        <v>220</v>
      </c>
      <c r="AB14" s="211"/>
      <c r="AD14" s="218"/>
    </row>
    <row r="15" spans="2:33" s="99" customFormat="1" ht="24">
      <c r="B15" s="121">
        <f t="shared" si="1"/>
        <v>0.42013888888888912</v>
      </c>
      <c r="C15" s="931" t="s">
        <v>239</v>
      </c>
      <c r="D15" s="932"/>
      <c r="E15" s="932"/>
      <c r="F15" s="932"/>
      <c r="G15" s="932"/>
      <c r="H15" s="932"/>
      <c r="I15" s="932"/>
      <c r="J15" s="932"/>
      <c r="K15" s="932"/>
      <c r="L15" s="933"/>
      <c r="M15" s="931" t="s">
        <v>239</v>
      </c>
      <c r="N15" s="932"/>
      <c r="O15" s="932"/>
      <c r="P15" s="932"/>
      <c r="Q15" s="932"/>
      <c r="R15" s="932"/>
      <c r="S15" s="932"/>
      <c r="T15" s="932"/>
      <c r="U15" s="932"/>
      <c r="V15" s="933"/>
      <c r="W15" s="194">
        <f t="shared" si="0"/>
        <v>0.42013888888888912</v>
      </c>
      <c r="Z15" s="219"/>
      <c r="AA15" s="219"/>
      <c r="AB15" s="219"/>
      <c r="AC15" s="220"/>
      <c r="AD15" s="218"/>
    </row>
    <row r="16" spans="2:33" s="99" customFormat="1">
      <c r="B16" s="121">
        <f t="shared" si="1"/>
        <v>0.42708333333333354</v>
      </c>
      <c r="C16" s="122" t="s">
        <v>242</v>
      </c>
      <c r="D16" s="123" t="s">
        <v>191</v>
      </c>
      <c r="E16" s="126">
        <v>3</v>
      </c>
      <c r="F16" s="118" t="str">
        <f>VLOOKUP(E16,$AA$2:$AB$26,2)</f>
        <v>Pchans</v>
      </c>
      <c r="G16" s="125"/>
      <c r="H16" s="125" t="s">
        <v>235</v>
      </c>
      <c r="I16" s="174"/>
      <c r="J16" s="173" t="s">
        <v>191</v>
      </c>
      <c r="K16" s="126">
        <v>1</v>
      </c>
      <c r="L16" s="118" t="str">
        <f>VLOOKUP(K16,$AA$2:$AB$26,2)</f>
        <v>館ジャングルー</v>
      </c>
      <c r="M16" s="122" t="s">
        <v>241</v>
      </c>
      <c r="N16" s="173" t="s">
        <v>191</v>
      </c>
      <c r="O16" s="126">
        <v>4</v>
      </c>
      <c r="P16" s="118" t="str">
        <f>VLOOKUP(O16,$AA$2:$AB$26,2)</f>
        <v>松陵ヤンキーズ</v>
      </c>
      <c r="Q16" s="125"/>
      <c r="R16" s="125" t="s">
        <v>235</v>
      </c>
      <c r="S16" s="174"/>
      <c r="T16" s="173" t="s">
        <v>191</v>
      </c>
      <c r="U16" s="126">
        <v>2</v>
      </c>
      <c r="V16" s="118" t="str">
        <f>VLOOKUP(U16,$AA$2:$AB$26,2)</f>
        <v>原小ファイターズ</v>
      </c>
      <c r="W16" s="194">
        <f t="shared" si="0"/>
        <v>0.42708333333333354</v>
      </c>
      <c r="Z16" s="1027" t="s">
        <v>222</v>
      </c>
      <c r="AA16" s="211">
        <v>10</v>
      </c>
      <c r="AB16" s="211" t="s">
        <v>201</v>
      </c>
      <c r="AC16" s="220"/>
      <c r="AD16" s="218"/>
    </row>
    <row r="17" spans="1:30">
      <c r="B17" s="121">
        <f t="shared" si="1"/>
        <v>0.43402777777777796</v>
      </c>
      <c r="C17" s="122" t="s">
        <v>243</v>
      </c>
      <c r="D17" s="123" t="s">
        <v>237</v>
      </c>
      <c r="E17" s="126">
        <v>9</v>
      </c>
      <c r="F17" s="118" t="str">
        <f>VLOOKUP(E17,$AA$2:$AB$26,2)</f>
        <v>岩沼西ファイターズ</v>
      </c>
      <c r="G17" s="125"/>
      <c r="H17" s="125" t="s">
        <v>235</v>
      </c>
      <c r="I17" s="174"/>
      <c r="J17" s="123" t="s">
        <v>237</v>
      </c>
      <c r="K17" s="126">
        <v>6</v>
      </c>
      <c r="L17" s="118" t="str">
        <f>VLOOKUP(K17,$AA$2:$AB$26,2)</f>
        <v>塩二小ソニック</v>
      </c>
      <c r="M17" s="122" t="s">
        <v>242</v>
      </c>
      <c r="N17" s="173" t="s">
        <v>237</v>
      </c>
      <c r="O17" s="126">
        <v>7</v>
      </c>
      <c r="P17" s="118" t="str">
        <f>VLOOKUP(O17,$AA$2:$AB$26,2)</f>
        <v>荒町フェニックス</v>
      </c>
      <c r="Q17" s="125"/>
      <c r="R17" s="125" t="s">
        <v>235</v>
      </c>
      <c r="S17" s="174"/>
      <c r="T17" s="173" t="s">
        <v>237</v>
      </c>
      <c r="U17" s="126">
        <v>8</v>
      </c>
      <c r="V17" s="118" t="str">
        <f>VLOOKUP(U17,$AA$2:$AB$26,2)</f>
        <v>ブルーソウルズ</v>
      </c>
      <c r="W17" s="194">
        <f t="shared" si="0"/>
        <v>0.43402777777777796</v>
      </c>
      <c r="Z17" s="1028"/>
      <c r="AA17" s="211">
        <v>11</v>
      </c>
      <c r="AB17" s="212" t="s">
        <v>321</v>
      </c>
      <c r="AC17" s="220"/>
      <c r="AD17" s="221"/>
    </row>
    <row r="18" spans="1:30" s="99" customFormat="1">
      <c r="B18" s="121">
        <f t="shared" si="1"/>
        <v>0.44097222222222238</v>
      </c>
      <c r="C18" s="122" t="s">
        <v>244</v>
      </c>
      <c r="D18" s="123" t="s">
        <v>191</v>
      </c>
      <c r="E18" s="126">
        <v>4</v>
      </c>
      <c r="F18" s="118" t="str">
        <f>VLOOKUP(E18,$AA$2:$AB$26,2)</f>
        <v>松陵ヤンキーズ</v>
      </c>
      <c r="G18" s="125"/>
      <c r="H18" s="125" t="s">
        <v>235</v>
      </c>
      <c r="I18" s="174"/>
      <c r="J18" s="123" t="s">
        <v>191</v>
      </c>
      <c r="K18" s="126">
        <v>1</v>
      </c>
      <c r="L18" s="118" t="str">
        <f>VLOOKUP(K18,$AA$2:$AB$26,2)</f>
        <v>館ジャングルー</v>
      </c>
      <c r="M18" s="122" t="s">
        <v>243</v>
      </c>
      <c r="N18" s="123" t="s">
        <v>191</v>
      </c>
      <c r="O18" s="126">
        <v>5</v>
      </c>
      <c r="P18" s="118" t="str">
        <f>VLOOKUP(O18,$AA$2:$AB$26,2)</f>
        <v>TRY-PAC</v>
      </c>
      <c r="Q18" s="125"/>
      <c r="R18" s="125" t="s">
        <v>235</v>
      </c>
      <c r="S18" s="174"/>
      <c r="T18" s="123" t="s">
        <v>191</v>
      </c>
      <c r="U18" s="126">
        <v>3</v>
      </c>
      <c r="V18" s="118" t="str">
        <f>VLOOKUP(U18,$AA$2:$AB$26,2)</f>
        <v>Pchans</v>
      </c>
      <c r="W18" s="194">
        <f t="shared" si="0"/>
        <v>0.44097222222222238</v>
      </c>
      <c r="Z18" s="1028"/>
      <c r="AA18" s="211">
        <v>12</v>
      </c>
      <c r="AB18" s="211" t="s">
        <v>182</v>
      </c>
      <c r="AC18" s="220"/>
      <c r="AD18" s="218"/>
    </row>
    <row r="19" spans="1:30" s="99" customFormat="1">
      <c r="B19" s="121">
        <f t="shared" si="1"/>
        <v>0.4479166666666668</v>
      </c>
      <c r="C19" s="937" t="s">
        <v>245</v>
      </c>
      <c r="D19" s="938"/>
      <c r="E19" s="938"/>
      <c r="F19" s="938"/>
      <c r="G19" s="938"/>
      <c r="H19" s="938"/>
      <c r="I19" s="938"/>
      <c r="J19" s="938"/>
      <c r="K19" s="938"/>
      <c r="L19" s="939"/>
      <c r="M19" s="122" t="s">
        <v>244</v>
      </c>
      <c r="N19" s="123" t="s">
        <v>191</v>
      </c>
      <c r="O19" s="126">
        <v>5</v>
      </c>
      <c r="P19" s="118" t="str">
        <f>VLOOKUP(O19,$AA$2:$AB$26,2)</f>
        <v>TRY-PAC</v>
      </c>
      <c r="Q19" s="125"/>
      <c r="R19" s="125" t="s">
        <v>235</v>
      </c>
      <c r="S19" s="174"/>
      <c r="T19" s="123" t="s">
        <v>191</v>
      </c>
      <c r="U19" s="126">
        <v>2</v>
      </c>
      <c r="V19" s="118" t="str">
        <f>VLOOKUP(U19,$AA$2:$AB$26,2)</f>
        <v>原小ファイターズ</v>
      </c>
      <c r="W19" s="194">
        <f t="shared" si="0"/>
        <v>0.4479166666666668</v>
      </c>
      <c r="Z19" s="1028"/>
      <c r="AA19" s="211">
        <v>13</v>
      </c>
      <c r="AB19" s="211" t="s">
        <v>199</v>
      </c>
      <c r="AC19" s="220"/>
      <c r="AD19" s="218"/>
    </row>
    <row r="20" spans="1:30" s="99" customFormat="1" ht="24">
      <c r="B20" s="121">
        <f>B19+$C$56</f>
        <v>0.45486111111111122</v>
      </c>
      <c r="C20" s="1017"/>
      <c r="D20" s="1018"/>
      <c r="E20" s="1018"/>
      <c r="F20" s="1018"/>
      <c r="G20" s="1018"/>
      <c r="H20" s="1018"/>
      <c r="I20" s="1018"/>
      <c r="J20" s="1018"/>
      <c r="K20" s="1018"/>
      <c r="L20" s="1019"/>
      <c r="M20" s="937" t="s">
        <v>245</v>
      </c>
      <c r="N20" s="938"/>
      <c r="O20" s="938"/>
      <c r="P20" s="938"/>
      <c r="Q20" s="938"/>
      <c r="R20" s="938"/>
      <c r="S20" s="938"/>
      <c r="T20" s="938"/>
      <c r="U20" s="938"/>
      <c r="V20" s="939"/>
      <c r="W20" s="194">
        <f t="shared" si="0"/>
        <v>0.45486111111111122</v>
      </c>
      <c r="Z20" s="983" t="s">
        <v>223</v>
      </c>
      <c r="AA20" s="211">
        <v>14</v>
      </c>
      <c r="AB20" s="211" t="s">
        <v>197</v>
      </c>
      <c r="AC20" s="220"/>
      <c r="AD20" s="218"/>
    </row>
    <row r="21" spans="1:30" s="99" customFormat="1">
      <c r="B21" s="121">
        <f>B20+$C$55</f>
        <v>0.45833333333333343</v>
      </c>
      <c r="C21" s="122" t="s">
        <v>322</v>
      </c>
      <c r="D21" s="123" t="s">
        <v>247</v>
      </c>
      <c r="E21" s="127" t="s">
        <v>218</v>
      </c>
      <c r="F21" s="118"/>
      <c r="G21" s="125"/>
      <c r="H21" s="125" t="s">
        <v>235</v>
      </c>
      <c r="I21" s="174"/>
      <c r="J21" s="123" t="s">
        <v>247</v>
      </c>
      <c r="K21" s="127" t="s">
        <v>219</v>
      </c>
      <c r="L21" s="118"/>
      <c r="M21" s="1007" t="s">
        <v>323</v>
      </c>
      <c r="N21" s="1008"/>
      <c r="O21" s="1008"/>
      <c r="P21" s="1008"/>
      <c r="Q21" s="1008"/>
      <c r="R21" s="1008"/>
      <c r="S21" s="1008"/>
      <c r="T21" s="1008"/>
      <c r="U21" s="1008"/>
      <c r="V21" s="1009"/>
      <c r="W21" s="194">
        <f t="shared" si="0"/>
        <v>0.45833333333333343</v>
      </c>
      <c r="Z21" s="983"/>
      <c r="AA21" s="211">
        <v>15</v>
      </c>
      <c r="AB21" s="211" t="s">
        <v>196</v>
      </c>
      <c r="AC21" s="220"/>
      <c r="AD21" s="218"/>
    </row>
    <row r="22" spans="1:30" s="99" customFormat="1">
      <c r="B22" s="121">
        <f>B21+$C$57</f>
        <v>0.46666666666666673</v>
      </c>
      <c r="C22" s="122" t="s">
        <v>324</v>
      </c>
      <c r="D22" s="123" t="s">
        <v>247</v>
      </c>
      <c r="E22" s="127" t="s">
        <v>218</v>
      </c>
      <c r="F22" s="118"/>
      <c r="G22" s="125"/>
      <c r="H22" s="125" t="s">
        <v>235</v>
      </c>
      <c r="I22" s="174"/>
      <c r="J22" s="123" t="s">
        <v>247</v>
      </c>
      <c r="K22" s="127" t="s">
        <v>220</v>
      </c>
      <c r="L22" s="118"/>
      <c r="M22" s="1010"/>
      <c r="N22" s="1011"/>
      <c r="O22" s="1011"/>
      <c r="P22" s="1011"/>
      <c r="Q22" s="1011"/>
      <c r="R22" s="1011"/>
      <c r="S22" s="1011"/>
      <c r="T22" s="1011"/>
      <c r="U22" s="1011"/>
      <c r="V22" s="1012"/>
      <c r="W22" s="194">
        <f t="shared" si="0"/>
        <v>0.46666666666666673</v>
      </c>
      <c r="Y22" s="213"/>
      <c r="Z22" s="983"/>
      <c r="AA22" s="211">
        <v>16</v>
      </c>
      <c r="AB22" s="211" t="s">
        <v>195</v>
      </c>
      <c r="AC22" s="220"/>
    </row>
    <row r="23" spans="1:30" s="99" customFormat="1">
      <c r="B23" s="121">
        <f>B22+$C$57</f>
        <v>0.47500000000000003</v>
      </c>
      <c r="C23" s="122" t="s">
        <v>325</v>
      </c>
      <c r="D23" s="123" t="s">
        <v>247</v>
      </c>
      <c r="E23" s="127" t="s">
        <v>219</v>
      </c>
      <c r="F23" s="118"/>
      <c r="G23" s="125"/>
      <c r="H23" s="125" t="s">
        <v>235</v>
      </c>
      <c r="I23" s="174"/>
      <c r="J23" s="123" t="s">
        <v>247</v>
      </c>
      <c r="K23" s="127" t="s">
        <v>220</v>
      </c>
      <c r="L23" s="118"/>
      <c r="M23" s="1013"/>
      <c r="N23" s="1014"/>
      <c r="O23" s="1014"/>
      <c r="P23" s="1014"/>
      <c r="Q23" s="1014"/>
      <c r="R23" s="1014"/>
      <c r="S23" s="1014"/>
      <c r="T23" s="1014"/>
      <c r="U23" s="1014"/>
      <c r="V23" s="1015"/>
      <c r="W23" s="194">
        <f t="shared" si="0"/>
        <v>0.47500000000000003</v>
      </c>
      <c r="Y23" s="214"/>
      <c r="Z23" s="983" t="s">
        <v>224</v>
      </c>
      <c r="AA23" s="211">
        <v>17</v>
      </c>
      <c r="AB23" s="211" t="s">
        <v>193</v>
      </c>
      <c r="AC23" s="220"/>
    </row>
    <row r="24" spans="1:30" s="99" customFormat="1" ht="30" customHeight="1">
      <c r="B24" s="962" t="s">
        <v>326</v>
      </c>
      <c r="C24" s="1007" t="s">
        <v>327</v>
      </c>
      <c r="D24" s="1008"/>
      <c r="E24" s="1008"/>
      <c r="F24" s="1008"/>
      <c r="G24" s="1008"/>
      <c r="H24" s="1008"/>
      <c r="I24" s="1008"/>
      <c r="J24" s="1008"/>
      <c r="K24" s="1008"/>
      <c r="L24" s="1008"/>
      <c r="M24" s="1007" t="s">
        <v>328</v>
      </c>
      <c r="N24" s="1008"/>
      <c r="O24" s="1008"/>
      <c r="P24" s="1008"/>
      <c r="Q24" s="1008"/>
      <c r="R24" s="1008"/>
      <c r="S24" s="1008"/>
      <c r="T24" s="1008"/>
      <c r="U24" s="1008"/>
      <c r="V24" s="1008"/>
      <c r="W24" s="977" t="str">
        <f t="shared" si="0"/>
        <v>11:40~
12:30</v>
      </c>
      <c r="Y24" s="214"/>
      <c r="Z24" s="983"/>
      <c r="AA24" s="211">
        <v>18</v>
      </c>
      <c r="AB24" s="211" t="s">
        <v>192</v>
      </c>
      <c r="AC24" s="220"/>
    </row>
    <row r="25" spans="1:30" s="99" customFormat="1" ht="30" customHeight="1">
      <c r="B25" s="963"/>
      <c r="C25" s="1010"/>
      <c r="D25" s="1011"/>
      <c r="E25" s="1011"/>
      <c r="F25" s="1011"/>
      <c r="G25" s="1011"/>
      <c r="H25" s="1011"/>
      <c r="I25" s="1011"/>
      <c r="J25" s="1011"/>
      <c r="K25" s="1011"/>
      <c r="L25" s="1011"/>
      <c r="M25" s="1016"/>
      <c r="N25" s="1011"/>
      <c r="O25" s="1011"/>
      <c r="P25" s="1011"/>
      <c r="Q25" s="1011"/>
      <c r="R25" s="1011"/>
      <c r="S25" s="1011"/>
      <c r="T25" s="1011"/>
      <c r="U25" s="1011"/>
      <c r="V25" s="1011"/>
      <c r="W25" s="978"/>
      <c r="Y25" s="214"/>
      <c r="Z25" s="983"/>
      <c r="AA25" s="211"/>
      <c r="AB25" s="211"/>
      <c r="AC25" s="220"/>
    </row>
    <row r="26" spans="1:30" s="99" customFormat="1" ht="23.25" customHeight="1">
      <c r="B26" s="964"/>
      <c r="C26" s="1013"/>
      <c r="D26" s="1014"/>
      <c r="E26" s="1014"/>
      <c r="F26" s="1014"/>
      <c r="G26" s="1014"/>
      <c r="H26" s="1014"/>
      <c r="I26" s="1014"/>
      <c r="J26" s="1014"/>
      <c r="K26" s="1014"/>
      <c r="L26" s="1014"/>
      <c r="M26" s="1013"/>
      <c r="N26" s="1014"/>
      <c r="O26" s="1014"/>
      <c r="P26" s="1014"/>
      <c r="Q26" s="1014"/>
      <c r="R26" s="1014"/>
      <c r="S26" s="1014"/>
      <c r="T26" s="1014"/>
      <c r="U26" s="1014"/>
      <c r="V26" s="1014"/>
      <c r="W26" s="979"/>
      <c r="Y26" s="214"/>
      <c r="Z26" s="983"/>
      <c r="AA26" s="222">
        <v>19</v>
      </c>
      <c r="AB26" s="223" t="s">
        <v>202</v>
      </c>
      <c r="AC26" s="220"/>
    </row>
    <row r="27" spans="1:30" s="100" customFormat="1" ht="30" hidden="1" customHeight="1">
      <c r="A27" s="128">
        <f>B26+$C$54</f>
        <v>6.9444444444444397E-3</v>
      </c>
      <c r="B27" s="129"/>
      <c r="C27" s="128"/>
      <c r="D27" s="128"/>
      <c r="E27" s="128"/>
      <c r="F27" s="128"/>
      <c r="G27" s="128"/>
      <c r="H27" s="128"/>
      <c r="I27" s="128"/>
      <c r="J27" s="128"/>
      <c r="K27" s="128"/>
      <c r="L27" s="128"/>
      <c r="M27" s="128"/>
      <c r="N27" s="128"/>
      <c r="O27" s="128"/>
      <c r="P27" s="128"/>
      <c r="Q27" s="128"/>
      <c r="R27" s="128"/>
      <c r="S27" s="128"/>
      <c r="T27" s="128"/>
      <c r="U27" s="128"/>
      <c r="V27" s="128"/>
      <c r="W27" s="129"/>
      <c r="X27" s="128"/>
      <c r="Y27" s="128"/>
      <c r="Z27" s="224"/>
      <c r="AA27" s="224"/>
      <c r="AB27" s="224"/>
      <c r="AC27" s="128"/>
      <c r="AD27" s="128"/>
    </row>
    <row r="28" spans="1:30" s="100" customFormat="1" ht="30" hidden="1" customHeight="1">
      <c r="A28" s="128"/>
      <c r="B28" s="129"/>
      <c r="C28" s="128"/>
      <c r="D28" s="128"/>
      <c r="E28" s="128"/>
      <c r="F28" s="128"/>
      <c r="G28" s="128"/>
      <c r="H28" s="128"/>
      <c r="I28" s="128"/>
      <c r="J28" s="128"/>
      <c r="K28" s="128"/>
      <c r="L28" s="128"/>
      <c r="M28" s="128"/>
      <c r="N28" s="128"/>
      <c r="O28" s="128"/>
      <c r="P28" s="128"/>
      <c r="Q28" s="128"/>
      <c r="R28" s="128"/>
      <c r="S28" s="128"/>
      <c r="T28" s="128"/>
      <c r="U28" s="128"/>
      <c r="V28" s="128"/>
      <c r="W28" s="129"/>
      <c r="X28" s="128"/>
      <c r="Y28" s="128"/>
      <c r="Z28" s="224"/>
      <c r="AA28" s="224"/>
      <c r="AB28" s="224"/>
      <c r="AC28" s="128"/>
      <c r="AD28" s="128"/>
    </row>
    <row r="29" spans="1:30" s="99" customFormat="1">
      <c r="B29" s="121">
        <v>0.52430555555555602</v>
      </c>
      <c r="C29" s="130" t="s">
        <v>250</v>
      </c>
      <c r="D29" s="949" t="s">
        <v>251</v>
      </c>
      <c r="E29" s="950"/>
      <c r="F29" s="131"/>
      <c r="G29" s="132"/>
      <c r="H29" s="133" t="s">
        <v>235</v>
      </c>
      <c r="I29" s="175"/>
      <c r="J29" s="949" t="s">
        <v>252</v>
      </c>
      <c r="K29" s="950"/>
      <c r="L29" s="176"/>
      <c r="M29" s="130" t="s">
        <v>253</v>
      </c>
      <c r="N29" s="949" t="s">
        <v>254</v>
      </c>
      <c r="O29" s="950"/>
      <c r="P29" s="131"/>
      <c r="Q29" s="132"/>
      <c r="R29" s="133" t="s">
        <v>235</v>
      </c>
      <c r="S29" s="175"/>
      <c r="T29" s="949" t="s">
        <v>255</v>
      </c>
      <c r="U29" s="950"/>
      <c r="V29" s="176"/>
      <c r="W29" s="193">
        <f>B29</f>
        <v>0.52430555555555602</v>
      </c>
      <c r="Z29" s="219"/>
      <c r="AA29" s="219"/>
      <c r="AB29" s="219"/>
      <c r="AC29" s="220"/>
    </row>
    <row r="30" spans="1:30" s="99" customFormat="1">
      <c r="B30" s="121">
        <f>B29+$C$54</f>
        <v>0.53125000000000044</v>
      </c>
      <c r="C30" s="130" t="s">
        <v>256</v>
      </c>
      <c r="D30" s="949" t="s">
        <v>257</v>
      </c>
      <c r="E30" s="950"/>
      <c r="F30" s="131"/>
      <c r="H30" s="133" t="s">
        <v>235</v>
      </c>
      <c r="I30" s="175"/>
      <c r="J30" s="949" t="s">
        <v>258</v>
      </c>
      <c r="K30" s="950"/>
      <c r="L30" s="177"/>
      <c r="M30" s="130" t="s">
        <v>259</v>
      </c>
      <c r="N30" s="949" t="s">
        <v>260</v>
      </c>
      <c r="O30" s="950"/>
      <c r="P30" s="131"/>
      <c r="R30" s="133" t="s">
        <v>235</v>
      </c>
      <c r="S30" s="175"/>
      <c r="T30" s="949" t="s">
        <v>261</v>
      </c>
      <c r="U30" s="950"/>
      <c r="V30" s="177"/>
      <c r="W30" s="193">
        <f t="shared" ref="W30:W37" si="2">B30</f>
        <v>0.53125000000000044</v>
      </c>
      <c r="Z30" s="219"/>
      <c r="AA30" s="219"/>
      <c r="AB30" s="219"/>
    </row>
    <row r="31" spans="1:30" s="99" customFormat="1" ht="26.25" customHeight="1">
      <c r="B31" s="121">
        <f>B30+$C$54</f>
        <v>0.53819444444444486</v>
      </c>
      <c r="C31" s="965" t="s">
        <v>262</v>
      </c>
      <c r="D31" s="996" t="s">
        <v>263</v>
      </c>
      <c r="E31" s="997"/>
      <c r="F31" s="134" t="s">
        <v>264</v>
      </c>
      <c r="G31" s="135"/>
      <c r="H31" s="136" t="s">
        <v>235</v>
      </c>
      <c r="I31" s="178"/>
      <c r="J31" s="1002" t="s">
        <v>265</v>
      </c>
      <c r="K31" s="997"/>
      <c r="L31" s="134" t="s">
        <v>264</v>
      </c>
      <c r="M31" s="965" t="s">
        <v>291</v>
      </c>
      <c r="N31" s="996" t="s">
        <v>267</v>
      </c>
      <c r="O31" s="997"/>
      <c r="P31" s="134" t="s">
        <v>264</v>
      </c>
      <c r="Q31" s="135"/>
      <c r="R31" s="136" t="s">
        <v>235</v>
      </c>
      <c r="S31" s="178"/>
      <c r="T31" s="1002" t="s">
        <v>268</v>
      </c>
      <c r="U31" s="997"/>
      <c r="V31" s="134" t="s">
        <v>264</v>
      </c>
      <c r="W31" s="193">
        <f t="shared" si="2"/>
        <v>0.53819444444444486</v>
      </c>
      <c r="Z31" s="225"/>
      <c r="AA31" s="226"/>
      <c r="AB31" s="225"/>
    </row>
    <row r="32" spans="1:30" s="99" customFormat="1" ht="26.25" customHeight="1">
      <c r="B32" s="121">
        <f>B31+$C$57</f>
        <v>0.54652777777777817</v>
      </c>
      <c r="C32" s="966"/>
      <c r="D32" s="998"/>
      <c r="E32" s="999"/>
      <c r="F32" s="137"/>
      <c r="G32" s="138"/>
      <c r="H32" s="139" t="s">
        <v>235</v>
      </c>
      <c r="I32" s="179"/>
      <c r="J32" s="1003"/>
      <c r="K32" s="999"/>
      <c r="L32" s="137"/>
      <c r="M32" s="966"/>
      <c r="N32" s="998"/>
      <c r="O32" s="999"/>
      <c r="P32" s="137"/>
      <c r="Q32" s="138"/>
      <c r="R32" s="139" t="s">
        <v>235</v>
      </c>
      <c r="S32" s="179"/>
      <c r="T32" s="1003"/>
      <c r="U32" s="999"/>
      <c r="V32" s="137"/>
      <c r="W32" s="193">
        <f t="shared" si="2"/>
        <v>0.54652777777777817</v>
      </c>
      <c r="Y32" s="227"/>
      <c r="Z32" s="219"/>
      <c r="AA32" s="219"/>
      <c r="AB32" s="228"/>
    </row>
    <row r="33" spans="2:28" s="99" customFormat="1" ht="26.25" customHeight="1">
      <c r="B33" s="121">
        <f>B32+$C$57</f>
        <v>0.55486111111111147</v>
      </c>
      <c r="C33" s="967"/>
      <c r="D33" s="1000"/>
      <c r="E33" s="1001"/>
      <c r="F33" s="131"/>
      <c r="G33" s="140"/>
      <c r="H33" s="141" t="s">
        <v>235</v>
      </c>
      <c r="I33" s="180"/>
      <c r="J33" s="1004"/>
      <c r="K33" s="1001"/>
      <c r="L33" s="176"/>
      <c r="M33" s="967"/>
      <c r="N33" s="1000"/>
      <c r="O33" s="1001"/>
      <c r="P33" s="181"/>
      <c r="Q33" s="140"/>
      <c r="R33" s="141" t="s">
        <v>235</v>
      </c>
      <c r="S33" s="180"/>
      <c r="T33" s="1004"/>
      <c r="U33" s="1001"/>
      <c r="V33" s="197"/>
      <c r="W33" s="193">
        <f t="shared" si="2"/>
        <v>0.55486111111111147</v>
      </c>
      <c r="Z33" s="219"/>
      <c r="AA33" s="219"/>
      <c r="AB33" s="228"/>
    </row>
    <row r="34" spans="2:28" s="99" customFormat="1">
      <c r="B34" s="121">
        <v>0.5625</v>
      </c>
      <c r="C34" s="993" t="s">
        <v>269</v>
      </c>
      <c r="D34" s="971"/>
      <c r="E34" s="971"/>
      <c r="F34" s="971"/>
      <c r="G34" s="971"/>
      <c r="H34" s="971"/>
      <c r="I34" s="971"/>
      <c r="J34" s="971"/>
      <c r="K34" s="971"/>
      <c r="L34" s="994"/>
      <c r="M34" s="934" t="s">
        <v>270</v>
      </c>
      <c r="N34" s="935"/>
      <c r="O34" s="935"/>
      <c r="P34" s="935"/>
      <c r="Q34" s="935"/>
      <c r="R34" s="935"/>
      <c r="S34" s="935"/>
      <c r="T34" s="935"/>
      <c r="U34" s="935"/>
      <c r="V34" s="936"/>
      <c r="W34" s="193">
        <f t="shared" si="2"/>
        <v>0.5625</v>
      </c>
      <c r="Z34" s="219"/>
      <c r="AA34" s="219"/>
      <c r="AB34" s="219"/>
    </row>
    <row r="35" spans="2:28" s="99" customFormat="1" ht="26.25" customHeight="1">
      <c r="B35" s="121">
        <v>0.56597222222222199</v>
      </c>
      <c r="C35" s="972"/>
      <c r="D35" s="973"/>
      <c r="E35" s="973"/>
      <c r="F35" s="973"/>
      <c r="G35" s="973"/>
      <c r="H35" s="973"/>
      <c r="I35" s="973"/>
      <c r="J35" s="973"/>
      <c r="K35" s="973"/>
      <c r="L35" s="995"/>
      <c r="M35" s="965" t="s">
        <v>271</v>
      </c>
      <c r="N35" s="996" t="s">
        <v>272</v>
      </c>
      <c r="O35" s="997"/>
      <c r="P35" s="968" t="s">
        <v>273</v>
      </c>
      <c r="Q35" s="198"/>
      <c r="R35" s="136" t="s">
        <v>235</v>
      </c>
      <c r="S35" s="178"/>
      <c r="T35" s="996" t="s">
        <v>274</v>
      </c>
      <c r="U35" s="997"/>
      <c r="V35" s="968" t="s">
        <v>273</v>
      </c>
      <c r="W35" s="193">
        <f t="shared" si="2"/>
        <v>0.56597222222222199</v>
      </c>
      <c r="Z35" s="219"/>
      <c r="AA35" s="219"/>
      <c r="AB35" s="219"/>
    </row>
    <row r="36" spans="2:28" s="99" customFormat="1" ht="26.25" customHeight="1">
      <c r="B36" s="121">
        <f>B35+$C$57</f>
        <v>0.57430555555555529</v>
      </c>
      <c r="C36" s="972"/>
      <c r="D36" s="973"/>
      <c r="E36" s="973"/>
      <c r="F36" s="973"/>
      <c r="G36" s="973"/>
      <c r="H36" s="973"/>
      <c r="I36" s="973"/>
      <c r="J36" s="973"/>
      <c r="K36" s="973"/>
      <c r="L36" s="995"/>
      <c r="M36" s="966"/>
      <c r="N36" s="998"/>
      <c r="O36" s="999"/>
      <c r="P36" s="969"/>
      <c r="Q36" s="199"/>
      <c r="R36" s="139" t="s">
        <v>235</v>
      </c>
      <c r="S36" s="179"/>
      <c r="T36" s="998"/>
      <c r="U36" s="999"/>
      <c r="V36" s="969"/>
      <c r="W36" s="193">
        <f t="shared" si="2"/>
        <v>0.57430555555555529</v>
      </c>
      <c r="Z36" s="219"/>
      <c r="AA36" s="219"/>
      <c r="AB36" s="219"/>
    </row>
    <row r="37" spans="2:28" s="99" customFormat="1" ht="26.25" customHeight="1">
      <c r="B37" s="121">
        <f>B36+$C$57</f>
        <v>0.5826388888888886</v>
      </c>
      <c r="C37" s="1020"/>
      <c r="D37" s="1021"/>
      <c r="E37" s="1021"/>
      <c r="F37" s="1021"/>
      <c r="G37" s="1021"/>
      <c r="H37" s="1021"/>
      <c r="I37" s="1021"/>
      <c r="J37" s="1021"/>
      <c r="K37" s="1021"/>
      <c r="L37" s="1022"/>
      <c r="M37" s="1023"/>
      <c r="N37" s="1025"/>
      <c r="O37" s="1026"/>
      <c r="P37" s="1024"/>
      <c r="Q37" s="200"/>
      <c r="R37" s="201" t="s">
        <v>235</v>
      </c>
      <c r="S37" s="202"/>
      <c r="T37" s="1025"/>
      <c r="U37" s="1026"/>
      <c r="V37" s="1024"/>
      <c r="W37" s="203">
        <f t="shared" si="2"/>
        <v>0.5826388888888886</v>
      </c>
      <c r="Z37" s="219"/>
      <c r="AA37" s="219"/>
      <c r="AB37" s="219"/>
    </row>
    <row r="38" spans="2:28" s="99" customFormat="1">
      <c r="B38" s="142">
        <v>0.59722222222222199</v>
      </c>
      <c r="C38" s="143" t="s">
        <v>234</v>
      </c>
      <c r="D38" s="144" t="s">
        <v>276</v>
      </c>
      <c r="E38" s="145">
        <v>10</v>
      </c>
      <c r="F38" s="146" t="str">
        <f t="shared" ref="F38:F43" si="3">VLOOKUP(E38,$AA$2:$AB$26,2)</f>
        <v>荒町エッグ ’Ｓ</v>
      </c>
      <c r="G38" s="147"/>
      <c r="H38" s="148" t="s">
        <v>235</v>
      </c>
      <c r="I38" s="182"/>
      <c r="J38" s="183" t="s">
        <v>276</v>
      </c>
      <c r="K38" s="145">
        <v>11</v>
      </c>
      <c r="L38" s="146" t="str">
        <f t="shared" ref="L38:L43" si="4">VLOOKUP(K38,$AA$2:$AB$26,2)</f>
        <v>PchansRS</v>
      </c>
      <c r="M38" s="143" t="s">
        <v>234</v>
      </c>
      <c r="N38" s="144" t="s">
        <v>276</v>
      </c>
      <c r="O38" s="145">
        <v>12</v>
      </c>
      <c r="P38" s="146" t="str">
        <f t="shared" ref="P38:P43" si="5">VLOOKUP(O38,$AA$2:$AB$26,2)</f>
        <v>一期一会</v>
      </c>
      <c r="Q38" s="147"/>
      <c r="R38" s="148" t="s">
        <v>235</v>
      </c>
      <c r="S38" s="182"/>
      <c r="T38" s="183" t="s">
        <v>276</v>
      </c>
      <c r="U38" s="145">
        <v>13</v>
      </c>
      <c r="V38" s="146" t="str">
        <f t="shared" ref="V38:V43" si="6">VLOOKUP(U38,$AA$2:$AB$26,2)</f>
        <v>岩沼フェニックス</v>
      </c>
      <c r="W38" s="204">
        <f t="shared" ref="W38:W51" si="7">B38</f>
        <v>0.59722222222222199</v>
      </c>
      <c r="Z38" s="219"/>
      <c r="AA38" s="219"/>
      <c r="AB38" s="219"/>
    </row>
    <row r="39" spans="2:28" s="99" customFormat="1">
      <c r="B39" s="149">
        <f>B38+$C$58</f>
        <v>0.60347222222222197</v>
      </c>
      <c r="C39" s="150" t="s">
        <v>236</v>
      </c>
      <c r="D39" s="151" t="s">
        <v>277</v>
      </c>
      <c r="E39" s="152">
        <v>14</v>
      </c>
      <c r="F39" s="146" t="str">
        <f t="shared" si="3"/>
        <v>塩二小ビーンズ</v>
      </c>
      <c r="G39" s="153"/>
      <c r="H39" s="153" t="s">
        <v>235</v>
      </c>
      <c r="I39" s="184"/>
      <c r="J39" s="183" t="s">
        <v>277</v>
      </c>
      <c r="K39" s="152">
        <v>15</v>
      </c>
      <c r="L39" s="146" t="str">
        <f t="shared" si="4"/>
        <v>原小ファイターズジュニア</v>
      </c>
      <c r="M39" s="150" t="s">
        <v>236</v>
      </c>
      <c r="N39" s="151" t="s">
        <v>278</v>
      </c>
      <c r="O39" s="152">
        <v>17</v>
      </c>
      <c r="P39" s="146" t="str">
        <f t="shared" si="5"/>
        <v>TRY-PAC Jr.</v>
      </c>
      <c r="Q39" s="153"/>
      <c r="R39" s="153" t="s">
        <v>235</v>
      </c>
      <c r="S39" s="184"/>
      <c r="T39" s="183" t="s">
        <v>278</v>
      </c>
      <c r="U39" s="152">
        <v>18</v>
      </c>
      <c r="V39" s="146" t="str">
        <f t="shared" si="6"/>
        <v>松陵SHARK</v>
      </c>
      <c r="W39" s="205">
        <f t="shared" si="7"/>
        <v>0.60347222222222197</v>
      </c>
      <c r="Z39" s="219"/>
      <c r="AA39" s="219"/>
      <c r="AB39" s="219"/>
    </row>
    <row r="40" spans="2:28" s="99" customFormat="1">
      <c r="B40" s="149">
        <f>B39+$C$58</f>
        <v>0.60972222222222194</v>
      </c>
      <c r="C40" s="150" t="s">
        <v>238</v>
      </c>
      <c r="D40" s="151" t="s">
        <v>276</v>
      </c>
      <c r="E40" s="152">
        <v>11</v>
      </c>
      <c r="F40" s="146" t="str">
        <f t="shared" si="3"/>
        <v>PchansRS</v>
      </c>
      <c r="G40" s="148"/>
      <c r="H40" s="148" t="s">
        <v>235</v>
      </c>
      <c r="I40" s="182"/>
      <c r="J40" s="183" t="s">
        <v>276</v>
      </c>
      <c r="K40" s="152">
        <v>13</v>
      </c>
      <c r="L40" s="146" t="str">
        <f t="shared" si="4"/>
        <v>岩沼フェニックス</v>
      </c>
      <c r="M40" s="150" t="s">
        <v>238</v>
      </c>
      <c r="N40" s="151" t="s">
        <v>276</v>
      </c>
      <c r="O40" s="152">
        <v>10</v>
      </c>
      <c r="P40" s="146" t="str">
        <f t="shared" si="5"/>
        <v>荒町エッグ ’Ｓ</v>
      </c>
      <c r="Q40" s="153"/>
      <c r="R40" s="153" t="s">
        <v>235</v>
      </c>
      <c r="S40" s="184"/>
      <c r="T40" s="183" t="s">
        <v>276</v>
      </c>
      <c r="U40" s="152">
        <v>12</v>
      </c>
      <c r="V40" s="146" t="str">
        <f t="shared" si="6"/>
        <v>一期一会</v>
      </c>
      <c r="W40" s="205">
        <f t="shared" si="7"/>
        <v>0.60972222222222194</v>
      </c>
      <c r="Z40" s="219"/>
      <c r="AA40" s="219"/>
      <c r="AB40" s="219"/>
    </row>
    <row r="41" spans="2:28" s="99" customFormat="1">
      <c r="B41" s="149">
        <f t="shared" ref="B41:B48" si="8">B40+$C$58</f>
        <v>0.61597222222222192</v>
      </c>
      <c r="C41" s="150" t="s">
        <v>240</v>
      </c>
      <c r="D41" s="151" t="s">
        <v>277</v>
      </c>
      <c r="E41" s="154">
        <v>15</v>
      </c>
      <c r="F41" s="146" t="str">
        <f t="shared" si="3"/>
        <v>原小ファイターズジュニア</v>
      </c>
      <c r="G41" s="153"/>
      <c r="H41" s="153" t="s">
        <v>235</v>
      </c>
      <c r="I41" s="184"/>
      <c r="J41" s="183" t="s">
        <v>277</v>
      </c>
      <c r="K41" s="152">
        <v>16</v>
      </c>
      <c r="L41" s="146" t="str">
        <f t="shared" si="4"/>
        <v>ブルーソウルズX</v>
      </c>
      <c r="M41" s="150" t="s">
        <v>240</v>
      </c>
      <c r="N41" s="151" t="s">
        <v>278</v>
      </c>
      <c r="O41" s="154">
        <v>18</v>
      </c>
      <c r="P41" s="146" t="str">
        <f t="shared" si="5"/>
        <v>松陵SHARK</v>
      </c>
      <c r="Q41" s="153"/>
      <c r="R41" s="153" t="s">
        <v>235</v>
      </c>
      <c r="S41" s="184"/>
      <c r="T41" s="183" t="s">
        <v>278</v>
      </c>
      <c r="U41" s="152">
        <v>19</v>
      </c>
      <c r="V41" s="146" t="str">
        <f t="shared" si="6"/>
        <v>館スカイファイターズ</v>
      </c>
      <c r="W41" s="205">
        <f t="shared" si="7"/>
        <v>0.61597222222222192</v>
      </c>
      <c r="Z41" s="219"/>
      <c r="AA41" s="219"/>
      <c r="AB41" s="219"/>
    </row>
    <row r="42" spans="2:28" s="99" customFormat="1">
      <c r="B42" s="149">
        <f t="shared" si="8"/>
        <v>0.6222222222222219</v>
      </c>
      <c r="C42" s="150" t="s">
        <v>241</v>
      </c>
      <c r="D42" s="151" t="s">
        <v>276</v>
      </c>
      <c r="E42" s="154">
        <v>13</v>
      </c>
      <c r="F42" s="146" t="str">
        <f t="shared" si="3"/>
        <v>岩沼フェニックス</v>
      </c>
      <c r="G42" s="153"/>
      <c r="H42" s="153" t="s">
        <v>235</v>
      </c>
      <c r="I42" s="184"/>
      <c r="J42" s="183" t="s">
        <v>276</v>
      </c>
      <c r="K42" s="154">
        <v>10</v>
      </c>
      <c r="L42" s="146" t="str">
        <f t="shared" si="4"/>
        <v>荒町エッグ ’Ｓ</v>
      </c>
      <c r="M42" s="150" t="s">
        <v>241</v>
      </c>
      <c r="N42" s="151" t="s">
        <v>276</v>
      </c>
      <c r="O42" s="154">
        <v>11</v>
      </c>
      <c r="P42" s="146" t="str">
        <f t="shared" si="5"/>
        <v>PchansRS</v>
      </c>
      <c r="Q42" s="153"/>
      <c r="R42" s="153" t="s">
        <v>235</v>
      </c>
      <c r="S42" s="184"/>
      <c r="T42" s="183" t="s">
        <v>276</v>
      </c>
      <c r="U42" s="152">
        <v>12</v>
      </c>
      <c r="V42" s="146" t="str">
        <f t="shared" si="6"/>
        <v>一期一会</v>
      </c>
      <c r="W42" s="205">
        <f t="shared" si="7"/>
        <v>0.6222222222222219</v>
      </c>
      <c r="Z42" s="219"/>
      <c r="AA42" s="219"/>
      <c r="AB42" s="219"/>
    </row>
    <row r="43" spans="2:28" s="99" customFormat="1">
      <c r="B43" s="149">
        <f t="shared" si="8"/>
        <v>0.62847222222222188</v>
      </c>
      <c r="C43" s="150" t="s">
        <v>242</v>
      </c>
      <c r="D43" s="151" t="s">
        <v>277</v>
      </c>
      <c r="E43" s="154">
        <v>16</v>
      </c>
      <c r="F43" s="146" t="str">
        <f t="shared" si="3"/>
        <v>ブルーソウルズX</v>
      </c>
      <c r="G43" s="153"/>
      <c r="H43" s="153" t="s">
        <v>235</v>
      </c>
      <c r="I43" s="184"/>
      <c r="J43" s="183" t="s">
        <v>277</v>
      </c>
      <c r="K43" s="154">
        <v>14</v>
      </c>
      <c r="L43" s="146" t="str">
        <f t="shared" si="4"/>
        <v>塩二小ビーンズ</v>
      </c>
      <c r="M43" s="150" t="s">
        <v>242</v>
      </c>
      <c r="N43" s="151" t="s">
        <v>278</v>
      </c>
      <c r="O43" s="154">
        <v>19</v>
      </c>
      <c r="P43" s="146" t="str">
        <f t="shared" si="5"/>
        <v>館スカイファイターズ</v>
      </c>
      <c r="Q43" s="153"/>
      <c r="R43" s="153" t="s">
        <v>235</v>
      </c>
      <c r="S43" s="184"/>
      <c r="T43" s="183" t="s">
        <v>278</v>
      </c>
      <c r="U43" s="152">
        <v>17</v>
      </c>
      <c r="V43" s="146" t="str">
        <f t="shared" si="6"/>
        <v>TRY-PAC Jr.</v>
      </c>
      <c r="W43" s="205">
        <f t="shared" si="7"/>
        <v>0.62847222222222188</v>
      </c>
      <c r="Z43" s="219"/>
      <c r="AA43" s="219"/>
      <c r="AB43" s="219"/>
    </row>
    <row r="44" spans="2:28" s="99" customFormat="1">
      <c r="B44" s="149">
        <f t="shared" si="8"/>
        <v>0.63472222222222185</v>
      </c>
      <c r="C44" s="934" t="s">
        <v>270</v>
      </c>
      <c r="D44" s="935"/>
      <c r="E44" s="935"/>
      <c r="F44" s="935"/>
      <c r="G44" s="935"/>
      <c r="H44" s="935"/>
      <c r="I44" s="935"/>
      <c r="J44" s="935"/>
      <c r="K44" s="935"/>
      <c r="L44" s="936"/>
      <c r="M44" s="934" t="s">
        <v>270</v>
      </c>
      <c r="N44" s="935"/>
      <c r="O44" s="935"/>
      <c r="P44" s="935"/>
      <c r="Q44" s="935"/>
      <c r="R44" s="935"/>
      <c r="S44" s="935"/>
      <c r="T44" s="935"/>
      <c r="U44" s="935"/>
      <c r="V44" s="936"/>
      <c r="W44" s="205">
        <f t="shared" si="7"/>
        <v>0.63472222222222185</v>
      </c>
      <c r="Z44" s="219"/>
      <c r="AA44" s="219"/>
      <c r="AB44" s="219"/>
    </row>
    <row r="45" spans="2:28" s="99" customFormat="1">
      <c r="B45" s="149">
        <f>B44+$C$55</f>
        <v>0.63819444444444406</v>
      </c>
      <c r="C45" s="155" t="s">
        <v>250</v>
      </c>
      <c r="D45" s="951" t="s">
        <v>329</v>
      </c>
      <c r="E45" s="952"/>
      <c r="F45" s="156"/>
      <c r="G45" s="157"/>
      <c r="H45" s="158" t="s">
        <v>235</v>
      </c>
      <c r="I45" s="185"/>
      <c r="J45" s="951" t="s">
        <v>286</v>
      </c>
      <c r="K45" s="952"/>
      <c r="L45" s="186"/>
      <c r="M45" s="155" t="s">
        <v>253</v>
      </c>
      <c r="N45" s="951" t="s">
        <v>284</v>
      </c>
      <c r="O45" s="952"/>
      <c r="P45" s="156"/>
      <c r="Q45" s="157"/>
      <c r="R45" s="158" t="s">
        <v>235</v>
      </c>
      <c r="S45" s="185"/>
      <c r="T45" s="951" t="s">
        <v>285</v>
      </c>
      <c r="U45" s="952"/>
      <c r="V45" s="186"/>
      <c r="W45" s="205">
        <f t="shared" si="7"/>
        <v>0.63819444444444406</v>
      </c>
      <c r="Z45" s="219"/>
      <c r="AA45" s="219"/>
      <c r="AB45" s="219"/>
    </row>
    <row r="46" spans="2:28" s="99" customFormat="1">
      <c r="B46" s="149">
        <f t="shared" si="8"/>
        <v>0.64444444444444404</v>
      </c>
      <c r="C46" s="155" t="s">
        <v>256</v>
      </c>
      <c r="D46" s="951" t="s">
        <v>280</v>
      </c>
      <c r="E46" s="952"/>
      <c r="F46" s="156"/>
      <c r="G46" s="157"/>
      <c r="H46" s="158" t="s">
        <v>235</v>
      </c>
      <c r="I46" s="185"/>
      <c r="J46" s="951" t="s">
        <v>292</v>
      </c>
      <c r="K46" s="952"/>
      <c r="L46" s="186"/>
      <c r="M46" s="155" t="s">
        <v>259</v>
      </c>
      <c r="N46" s="951" t="s">
        <v>283</v>
      </c>
      <c r="O46" s="952"/>
      <c r="P46" s="156"/>
      <c r="Q46" s="157"/>
      <c r="R46" s="158" t="s">
        <v>235</v>
      </c>
      <c r="S46" s="185"/>
      <c r="T46" s="951" t="s">
        <v>287</v>
      </c>
      <c r="U46" s="952"/>
      <c r="V46" s="186"/>
      <c r="W46" s="205">
        <f t="shared" si="7"/>
        <v>0.64444444444444404</v>
      </c>
      <c r="Z46" s="219"/>
      <c r="AA46" s="219"/>
      <c r="AB46" s="219"/>
    </row>
    <row r="47" spans="2:28" s="99" customFormat="1">
      <c r="B47" s="149">
        <f t="shared" si="8"/>
        <v>0.65069444444444402</v>
      </c>
      <c r="C47" s="155" t="s">
        <v>288</v>
      </c>
      <c r="D47" s="951" t="s">
        <v>289</v>
      </c>
      <c r="E47" s="952"/>
      <c r="F47" s="156"/>
      <c r="G47" s="157"/>
      <c r="H47" s="158" t="s">
        <v>235</v>
      </c>
      <c r="I47" s="185"/>
      <c r="J47" s="955" t="s">
        <v>290</v>
      </c>
      <c r="K47" s="952"/>
      <c r="L47" s="186"/>
      <c r="M47" s="155" t="s">
        <v>291</v>
      </c>
      <c r="N47" s="955" t="s">
        <v>330</v>
      </c>
      <c r="O47" s="952"/>
      <c r="P47" s="156"/>
      <c r="Q47" s="157"/>
      <c r="R47" s="158" t="s">
        <v>235</v>
      </c>
      <c r="S47" s="185"/>
      <c r="T47" s="951" t="s">
        <v>296</v>
      </c>
      <c r="U47" s="952"/>
      <c r="V47" s="186"/>
      <c r="W47" s="205">
        <f t="shared" si="7"/>
        <v>0.65069444444444402</v>
      </c>
      <c r="Z47" s="219"/>
      <c r="AA47" s="219"/>
      <c r="AB47" s="219"/>
    </row>
    <row r="48" spans="2:28" s="99" customFormat="1" ht="44.25" customHeight="1">
      <c r="B48" s="149">
        <f t="shared" si="8"/>
        <v>0.656944444444444</v>
      </c>
      <c r="C48" s="155" t="s">
        <v>331</v>
      </c>
      <c r="D48" s="955" t="s">
        <v>302</v>
      </c>
      <c r="E48" s="952"/>
      <c r="F48" s="159" t="s">
        <v>264</v>
      </c>
      <c r="G48" s="157"/>
      <c r="H48" s="158" t="s">
        <v>235</v>
      </c>
      <c r="I48" s="185"/>
      <c r="J48" s="955" t="s">
        <v>295</v>
      </c>
      <c r="K48" s="952"/>
      <c r="L48" s="159" t="s">
        <v>264</v>
      </c>
      <c r="M48" s="155" t="s">
        <v>332</v>
      </c>
      <c r="N48" s="955" t="s">
        <v>298</v>
      </c>
      <c r="O48" s="952"/>
      <c r="P48" s="159" t="s">
        <v>264</v>
      </c>
      <c r="Q48" s="157"/>
      <c r="R48" s="158" t="s">
        <v>235</v>
      </c>
      <c r="S48" s="185"/>
      <c r="T48" s="955" t="s">
        <v>306</v>
      </c>
      <c r="U48" s="952"/>
      <c r="V48" s="159" t="s">
        <v>264</v>
      </c>
      <c r="W48" s="205">
        <f t="shared" si="7"/>
        <v>0.656944444444444</v>
      </c>
      <c r="Z48" s="229"/>
      <c r="AA48" s="229"/>
      <c r="AB48" s="229"/>
    </row>
    <row r="49" spans="2:44" s="99" customFormat="1" ht="55.5" customHeight="1">
      <c r="B49" s="149">
        <f>B48+$C$54</f>
        <v>0.66388888888888842</v>
      </c>
      <c r="C49" s="956" t="s">
        <v>307</v>
      </c>
      <c r="D49" s="957"/>
      <c r="E49" s="957"/>
      <c r="F49" s="957"/>
      <c r="G49" s="957"/>
      <c r="H49" s="957"/>
      <c r="I49" s="957"/>
      <c r="J49" s="957"/>
      <c r="K49" s="957"/>
      <c r="L49" s="958"/>
      <c r="M49" s="187" t="s">
        <v>308</v>
      </c>
      <c r="N49" s="955" t="s">
        <v>333</v>
      </c>
      <c r="O49" s="952"/>
      <c r="P49" s="159" t="s">
        <v>271</v>
      </c>
      <c r="Q49" s="206"/>
      <c r="R49" s="207" t="s">
        <v>235</v>
      </c>
      <c r="S49" s="208"/>
      <c r="T49" s="955" t="s">
        <v>334</v>
      </c>
      <c r="U49" s="952"/>
      <c r="V49" s="159" t="s">
        <v>271</v>
      </c>
      <c r="W49" s="205">
        <f t="shared" si="7"/>
        <v>0.66388888888888842</v>
      </c>
      <c r="Z49" s="229"/>
      <c r="AA49" s="229"/>
      <c r="AB49" s="229"/>
    </row>
    <row r="50" spans="2:44" ht="24">
      <c r="B50" s="160">
        <f>B49+$C$59</f>
        <v>0.67361111111111061</v>
      </c>
      <c r="C50" s="959" t="s">
        <v>311</v>
      </c>
      <c r="D50" s="960"/>
      <c r="E50" s="960"/>
      <c r="F50" s="960"/>
      <c r="G50" s="960"/>
      <c r="H50" s="960"/>
      <c r="I50" s="960"/>
      <c r="J50" s="960"/>
      <c r="K50" s="960"/>
      <c r="L50" s="960"/>
      <c r="M50" s="960" t="s">
        <v>311</v>
      </c>
      <c r="N50" s="960"/>
      <c r="O50" s="960"/>
      <c r="P50" s="960"/>
      <c r="Q50" s="960"/>
      <c r="R50" s="960"/>
      <c r="S50" s="960"/>
      <c r="T50" s="960"/>
      <c r="U50" s="960"/>
      <c r="V50" s="961"/>
      <c r="W50" s="191">
        <f t="shared" si="7"/>
        <v>0.67361111111111061</v>
      </c>
      <c r="X50" s="99"/>
      <c r="Y50" s="230"/>
      <c r="AC50" s="99"/>
      <c r="AD50" s="99"/>
      <c r="AE50" s="99"/>
      <c r="AF50" s="99"/>
      <c r="AG50" s="99"/>
      <c r="AH50" s="230"/>
      <c r="AI50" s="230"/>
      <c r="AJ50" s="230"/>
      <c r="AK50" s="230"/>
      <c r="AL50" s="230"/>
      <c r="AM50" s="230"/>
      <c r="AN50" s="230"/>
      <c r="AO50" s="230"/>
      <c r="AP50" s="230"/>
      <c r="AQ50" s="230"/>
      <c r="AR50" s="230"/>
    </row>
    <row r="51" spans="2:44" ht="24">
      <c r="B51" s="161">
        <f>B50+$C$53</f>
        <v>0.68402777777777735</v>
      </c>
      <c r="C51" s="930" t="s">
        <v>312</v>
      </c>
      <c r="D51" s="928"/>
      <c r="E51" s="928"/>
      <c r="F51" s="928"/>
      <c r="G51" s="928"/>
      <c r="H51" s="928"/>
      <c r="I51" s="928"/>
      <c r="J51" s="928"/>
      <c r="K51" s="928"/>
      <c r="L51" s="929"/>
      <c r="M51" s="930" t="s">
        <v>312</v>
      </c>
      <c r="N51" s="928"/>
      <c r="O51" s="928"/>
      <c r="P51" s="928"/>
      <c r="Q51" s="928"/>
      <c r="R51" s="928"/>
      <c r="S51" s="928"/>
      <c r="T51" s="928"/>
      <c r="U51" s="928"/>
      <c r="V51" s="929"/>
      <c r="W51" s="209">
        <f t="shared" si="7"/>
        <v>0.68402777777777735</v>
      </c>
      <c r="Y51" s="230"/>
      <c r="AC51" s="230"/>
      <c r="AD51" s="230"/>
      <c r="AE51" s="230"/>
      <c r="AF51" s="230"/>
      <c r="AG51" s="230"/>
      <c r="AH51" s="230"/>
      <c r="AI51" s="230"/>
      <c r="AJ51" s="230"/>
      <c r="AK51" s="230"/>
      <c r="AL51" s="230"/>
      <c r="AM51" s="230"/>
      <c r="AN51" s="230"/>
      <c r="AO51" s="230"/>
      <c r="AP51" s="230"/>
      <c r="AQ51" s="230"/>
      <c r="AR51" s="230"/>
    </row>
    <row r="52" spans="2:44" ht="24">
      <c r="B52" s="162" t="s">
        <v>313</v>
      </c>
      <c r="C52" s="163"/>
      <c r="D52" s="163"/>
      <c r="E52" s="163"/>
      <c r="F52" s="163"/>
      <c r="G52" s="164"/>
      <c r="H52" s="164"/>
      <c r="I52" s="164"/>
      <c r="J52" s="188"/>
      <c r="K52" s="188"/>
      <c r="L52" s="188"/>
      <c r="M52" s="163"/>
      <c r="N52" s="163"/>
      <c r="O52" s="163"/>
      <c r="P52" s="163"/>
      <c r="Q52" s="164"/>
      <c r="R52" s="164"/>
      <c r="S52" s="164"/>
      <c r="T52" s="188"/>
      <c r="U52" s="188"/>
      <c r="V52" s="188"/>
      <c r="W52" s="162"/>
      <c r="AC52" s="230"/>
      <c r="AD52" s="230"/>
      <c r="AE52" s="230"/>
      <c r="AF52" s="230"/>
      <c r="AG52" s="230"/>
      <c r="AH52" s="230"/>
      <c r="AI52" s="230"/>
      <c r="AJ52" s="230"/>
      <c r="AK52" s="230"/>
      <c r="AL52" s="230"/>
      <c r="AM52" s="230"/>
      <c r="AN52" s="230"/>
      <c r="AO52" s="230"/>
      <c r="AP52" s="230"/>
      <c r="AQ52" s="230"/>
      <c r="AR52" s="230"/>
    </row>
    <row r="53" spans="2:44" ht="28.5">
      <c r="B53" s="165" t="s">
        <v>314</v>
      </c>
      <c r="C53" s="166">
        <v>1.0416666666666701E-2</v>
      </c>
      <c r="D53" s="101"/>
      <c r="E53" s="101"/>
      <c r="J53" s="104"/>
      <c r="M53" s="189">
        <v>8.3333333333333297E-3</v>
      </c>
      <c r="N53" s="101"/>
      <c r="O53" s="101"/>
      <c r="T53" s="104"/>
      <c r="W53" s="210"/>
      <c r="AC53" s="230"/>
      <c r="AD53" s="230"/>
      <c r="AE53" s="230"/>
      <c r="AF53" s="230"/>
      <c r="AG53" s="230"/>
      <c r="AH53" s="230"/>
      <c r="AI53" s="230"/>
      <c r="AJ53" s="230"/>
      <c r="AK53" s="230"/>
      <c r="AL53" s="230"/>
      <c r="AM53" s="230"/>
      <c r="AN53" s="230"/>
      <c r="AO53" s="230"/>
      <c r="AP53" s="230"/>
      <c r="AQ53" s="230"/>
      <c r="AR53" s="230"/>
    </row>
    <row r="54" spans="2:44" ht="28.5">
      <c r="B54" s="165" t="s">
        <v>314</v>
      </c>
      <c r="C54" s="166">
        <v>6.9444444444444397E-3</v>
      </c>
      <c r="M54" s="189">
        <v>7.6388888888888904E-3</v>
      </c>
      <c r="AC54" s="230"/>
      <c r="AD54" s="230"/>
      <c r="AE54" s="230"/>
      <c r="AF54" s="230"/>
      <c r="AG54" s="230"/>
      <c r="AH54" s="230"/>
      <c r="AI54" s="230"/>
      <c r="AJ54" s="230"/>
      <c r="AK54" s="230"/>
      <c r="AL54" s="230"/>
      <c r="AM54" s="230"/>
      <c r="AN54" s="230"/>
      <c r="AO54" s="230"/>
      <c r="AP54" s="230"/>
      <c r="AQ54" s="230"/>
      <c r="AR54" s="230"/>
    </row>
    <row r="55" spans="2:44" ht="28.5">
      <c r="B55" s="167" t="s">
        <v>239</v>
      </c>
      <c r="C55" s="168">
        <v>3.4722222222222199E-3</v>
      </c>
      <c r="M55" s="190">
        <v>3.4722222222222199E-3</v>
      </c>
      <c r="AC55" s="230"/>
      <c r="AD55" s="230"/>
      <c r="AE55" s="230"/>
      <c r="AF55" s="230"/>
      <c r="AG55" s="230"/>
    </row>
    <row r="56" spans="2:44" ht="28.5">
      <c r="B56" s="167" t="s">
        <v>239</v>
      </c>
      <c r="C56" s="168">
        <v>6.9444444444444397E-3</v>
      </c>
      <c r="M56" s="190">
        <v>6.9444444444444397E-3</v>
      </c>
      <c r="AC56" s="230"/>
      <c r="AD56" s="230"/>
      <c r="AE56" s="230"/>
      <c r="AF56" s="230"/>
      <c r="AG56" s="230"/>
    </row>
    <row r="57" spans="2:44" ht="28.5">
      <c r="B57" s="169"/>
      <c r="C57" s="168">
        <v>8.3333333333333297E-3</v>
      </c>
    </row>
    <row r="58" spans="2:44">
      <c r="B58" s="169"/>
      <c r="C58" s="170">
        <v>6.2500000000000003E-3</v>
      </c>
    </row>
    <row r="59" spans="2:44">
      <c r="B59" s="169"/>
      <c r="C59" s="171">
        <v>9.7222222222222206E-3</v>
      </c>
    </row>
  </sheetData>
  <mergeCells count="81">
    <mergeCell ref="W24:W26"/>
    <mergeCell ref="Z2:Z6"/>
    <mergeCell ref="Z7:Z11"/>
    <mergeCell ref="Z12:Z14"/>
    <mergeCell ref="Z16:Z19"/>
    <mergeCell ref="Z20:Z22"/>
    <mergeCell ref="Z23:Z26"/>
    <mergeCell ref="C50:L50"/>
    <mergeCell ref="M50:V50"/>
    <mergeCell ref="C51:L51"/>
    <mergeCell ref="M51:V51"/>
    <mergeCell ref="B24:B26"/>
    <mergeCell ref="C31:C33"/>
    <mergeCell ref="M31:M33"/>
    <mergeCell ref="M35:M37"/>
    <mergeCell ref="P35:P37"/>
    <mergeCell ref="V35:V37"/>
    <mergeCell ref="N35:O37"/>
    <mergeCell ref="T35:U37"/>
    <mergeCell ref="D31:E33"/>
    <mergeCell ref="J31:K33"/>
    <mergeCell ref="N31:O33"/>
    <mergeCell ref="T31:U33"/>
    <mergeCell ref="D48:E48"/>
    <mergeCell ref="J48:K48"/>
    <mergeCell ref="N48:O48"/>
    <mergeCell ref="T48:U48"/>
    <mergeCell ref="C49:L49"/>
    <mergeCell ref="N49:O49"/>
    <mergeCell ref="T49:U49"/>
    <mergeCell ref="D46:E46"/>
    <mergeCell ref="J46:K46"/>
    <mergeCell ref="N46:O46"/>
    <mergeCell ref="T46:U46"/>
    <mergeCell ref="D47:E47"/>
    <mergeCell ref="J47:K47"/>
    <mergeCell ref="N47:O47"/>
    <mergeCell ref="T47:U47"/>
    <mergeCell ref="C44:L44"/>
    <mergeCell ref="M44:V44"/>
    <mergeCell ref="D45:E45"/>
    <mergeCell ref="J45:K45"/>
    <mergeCell ref="N45:O45"/>
    <mergeCell ref="T45:U45"/>
    <mergeCell ref="D30:E30"/>
    <mergeCell ref="J30:K30"/>
    <mergeCell ref="N30:O30"/>
    <mergeCell ref="T30:U30"/>
    <mergeCell ref="M34:V34"/>
    <mergeCell ref="C34:L37"/>
    <mergeCell ref="M12:V12"/>
    <mergeCell ref="C15:L15"/>
    <mergeCell ref="M15:V15"/>
    <mergeCell ref="M20:V20"/>
    <mergeCell ref="D29:E29"/>
    <mergeCell ref="J29:K29"/>
    <mergeCell ref="N29:O29"/>
    <mergeCell ref="T29:U29"/>
    <mergeCell ref="M21:V23"/>
    <mergeCell ref="C24:L26"/>
    <mergeCell ref="M24:V26"/>
    <mergeCell ref="C19:L20"/>
    <mergeCell ref="C7:L7"/>
    <mergeCell ref="M7:V7"/>
    <mergeCell ref="C8:L8"/>
    <mergeCell ref="M8:V8"/>
    <mergeCell ref="C9:L9"/>
    <mergeCell ref="M9:V9"/>
    <mergeCell ref="D4:L4"/>
    <mergeCell ref="N4:V4"/>
    <mergeCell ref="D5:L5"/>
    <mergeCell ref="N5:V5"/>
    <mergeCell ref="C6:L6"/>
    <mergeCell ref="M6:V6"/>
    <mergeCell ref="C4:C5"/>
    <mergeCell ref="M4:M5"/>
    <mergeCell ref="B1:W1"/>
    <mergeCell ref="C2:L2"/>
    <mergeCell ref="M2:V2"/>
    <mergeCell ref="C3:L3"/>
    <mergeCell ref="M3:V3"/>
  </mergeCells>
  <phoneticPr fontId="93"/>
  <printOptions horizontalCentered="1"/>
  <pageMargins left="0.118110236220472" right="0.118110236220472" top="0" bottom="0.15748031496063" header="0.31496062992126" footer="0.31496062992126"/>
  <pageSetup paperSize="9" scale="49" orientation="landscape"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コロナ防対0927</vt:lpstr>
      <vt:lpstr>昼食について (練習無し)</vt:lpstr>
      <vt:lpstr>表紙</vt:lpstr>
      <vt:lpstr>大会規則・競技規則・競技方法 </vt:lpstr>
      <vt:lpstr>注意事項①</vt:lpstr>
      <vt:lpstr>注意事項②</vt:lpstr>
      <vt:lpstr>勝敗表</vt:lpstr>
      <vt:lpstr>全スケジュール</vt:lpstr>
      <vt:lpstr>全スケ</vt:lpstr>
      <vt:lpstr>OP・ﾄｰﾅﾒﾝﾄ</vt:lpstr>
      <vt:lpstr>決勝T表(表示用)</vt:lpstr>
      <vt:lpstr>ﾁｬﾚﾝｼﾞ･ﾄ-ﾅﾒﾝﾄ</vt:lpstr>
      <vt:lpstr>勝敗表 (集計用)</vt:lpstr>
      <vt:lpstr>座席・コート入場ルート</vt:lpstr>
      <vt:lpstr>座席 (2)</vt:lpstr>
      <vt:lpstr>座席表・コート出入り</vt:lpstr>
      <vt:lpstr>予選ﾘｰｸﾞ・練習時間等</vt:lpstr>
      <vt:lpstr>予選勝敗表</vt:lpstr>
      <vt:lpstr>全体ｽｹｼﾞｭｰﾙ</vt:lpstr>
      <vt:lpstr>OPﾄｰﾅﾒﾝﾄ</vt:lpstr>
      <vt:lpstr>ﾁｬﾚﾝｼﾞﾄｰﾅﾒﾝﾄ</vt:lpstr>
      <vt:lpstr>OP・ﾄｰﾅﾒﾝﾄ!Print_Area</vt:lpstr>
      <vt:lpstr>OPﾄｰﾅﾒﾝﾄ!Print_Area</vt:lpstr>
      <vt:lpstr>コロナ防対0927!Print_Area</vt:lpstr>
      <vt:lpstr>'ﾁｬﾚﾝｼﾞ･ﾄ-ﾅﾒﾝﾄ'!Print_Area</vt:lpstr>
      <vt:lpstr>ﾁｬﾚﾝｼﾞﾄｰﾅﾒﾝﾄ!Print_Area</vt:lpstr>
      <vt:lpstr>'決勝T表(表示用)'!Print_Area</vt:lpstr>
      <vt:lpstr>'座席 (2)'!Print_Area</vt:lpstr>
      <vt:lpstr>座席・コート入場ルート!Print_Area</vt:lpstr>
      <vt:lpstr>勝敗表!Print_Area</vt:lpstr>
      <vt:lpstr>'勝敗表 (集計用)'!Print_Area</vt:lpstr>
      <vt:lpstr>全スケ!Print_Area</vt:lpstr>
      <vt:lpstr>全スケジュール!Print_Area</vt:lpstr>
      <vt:lpstr>全体ｽｹｼﾞｭｰﾙ!Print_Area</vt:lpstr>
      <vt:lpstr>'大会規則・競技規則・競技方法 '!Print_Area</vt:lpstr>
      <vt:lpstr>'昼食について (練習無し)'!Print_Area</vt:lpstr>
      <vt:lpstr>注意事項①!Print_Area</vt:lpstr>
      <vt:lpstr>注意事項②!Print_Area</vt:lpstr>
      <vt:lpstr>表紙!Print_Area</vt:lpstr>
      <vt:lpstr>予選ﾘｰｸﾞ・練習時間等!Print_Area</vt:lpstr>
      <vt:lpstr>予選勝敗表!Print_Area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佐々木康弘</dc:creator>
  <cp:lastModifiedBy>伸二 眞鍋</cp:lastModifiedBy>
  <cp:lastPrinted>2026-06-06T03:10:10Z</cp:lastPrinted>
  <dcterms:created xsi:type="dcterms:W3CDTF">2018-04-01T10:02:00Z</dcterms:created>
  <dcterms:modified xsi:type="dcterms:W3CDTF">2026-06-08T12:03:40Z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